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945" activeTab="0"/>
  </bookViews>
  <sheets>
    <sheet name="Приложение 1" sheetId="1" r:id="rId1"/>
  </sheets>
  <definedNames>
    <definedName name="_xlnm._FilterDatabase" localSheetId="0" hidden="1">'Приложение 1'!$B$15:$H$50</definedName>
    <definedName name="_xlnm.Print_Titles" localSheetId="0">'Приложение 1'!$12:$14</definedName>
    <definedName name="_xlnm.Print_Area" localSheetId="0">'Приложение 1'!$A$1:$J$51</definedName>
  </definedNames>
  <calcPr fullCalcOnLoad="1"/>
</workbook>
</file>

<file path=xl/sharedStrings.xml><?xml version="1.0" encoding="utf-8"?>
<sst xmlns="http://schemas.openxmlformats.org/spreadsheetml/2006/main" count="166" uniqueCount="75">
  <si>
    <t>Благоустройство</t>
  </si>
  <si>
    <t>600 00 00</t>
  </si>
  <si>
    <t>03</t>
  </si>
  <si>
    <t>cexp1=200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</si>
  <si>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</si>
  <si>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</si>
  <si>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</si>
  <si>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</si>
  <si>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cexp2=530</t>
  </si>
  <si>
    <t>cexp1=600</t>
  </si>
  <si>
    <t>cexp=611</t>
  </si>
  <si>
    <t>09</t>
  </si>
  <si>
    <t>ctgt5=102 01 00</t>
  </si>
  <si>
    <t>ctgt=102 01 01</t>
  </si>
  <si>
    <t>cexp1=400</t>
  </si>
  <si>
    <t>cexp=411</t>
  </si>
  <si>
    <t>Национальная экономика</t>
  </si>
  <si>
    <t>08</t>
  </si>
  <si>
    <t>ctgt3=303 00 00</t>
  </si>
  <si>
    <t>ctgt5=303 02 00</t>
  </si>
  <si>
    <t>ctgt3=340 00 00</t>
  </si>
  <si>
    <t>ctgt5=340 03 00</t>
  </si>
  <si>
    <t>Жилищно-коммунальное хозяйство</t>
  </si>
  <si>
    <t>ctgt5=425 99 00</t>
  </si>
  <si>
    <t>Культура, кинематография</t>
  </si>
  <si>
    <t>Культура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</si>
  <si>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</si>
  <si>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</si>
  <si>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</si>
  <si>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startt</t>
  </si>
  <si>
    <t>#Н/Д</t>
  </si>
  <si>
    <t>Наименование</t>
  </si>
  <si>
    <t>Рз</t>
  </si>
  <si>
    <t>Пр</t>
  </si>
  <si>
    <t>ЦСР</t>
  </si>
  <si>
    <t>ВР</t>
  </si>
  <si>
    <t>10</t>
  </si>
  <si>
    <t>craz=01</t>
  </si>
  <si>
    <t>Общегосударственные вопросы</t>
  </si>
  <si>
    <t>01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</si>
  <si>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</si>
  <si>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</si>
  <si>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cexp1=100</t>
  </si>
  <si>
    <t>Межбюджетные трансферты</t>
  </si>
  <si>
    <t>КВСР</t>
  </si>
  <si>
    <t>Дорожное хозяйство</t>
  </si>
  <si>
    <t>Дорожное хозяйство(дорожные фонды)</t>
  </si>
  <si>
    <t>Закупка товаров, работ и услуг для муниципальных нужд</t>
  </si>
  <si>
    <t>Хмелевская сельская администрация</t>
  </si>
  <si>
    <t>Закупка товаров, работ и услуг для государственных (муниципальных) нужд</t>
  </si>
  <si>
    <t>000 16 51</t>
  </si>
  <si>
    <t>Руководство и управление в сфере установленных функций органов местного самоуправления</t>
  </si>
  <si>
    <t>cexp2=244</t>
  </si>
  <si>
    <t>cexp2=121</t>
  </si>
  <si>
    <t>cexp=121</t>
  </si>
  <si>
    <t>Прочая закупка товаров, работ и услуг для обеспечения государственных (муниципальных) нужд</t>
  </si>
  <si>
    <t>00 0 00 10620</t>
  </si>
  <si>
    <t xml:space="preserve"> Иные закупки товаров, работ и услуг для обеспечения государственных                                      ( муниципальных) нужд</t>
  </si>
  <si>
    <t>240</t>
  </si>
  <si>
    <t>Выплата муниципальных пенсий ( доплат к государственным пенсиям)</t>
  </si>
  <si>
    <t>Дворцы и дома культуры, клубы, выстовочные залы</t>
  </si>
  <si>
    <t>Организация и обеспечение освещения улиц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</si>
  <si>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пункотов поселения и обеспечение безопасности дорожного движения на них, включая создание и обеспечение функционирования парковок( 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пономочий в области использования автомобильных дорог и осуществление дорожной деятельности</t>
  </si>
  <si>
    <t>72 0 11 80040</t>
  </si>
  <si>
    <t>72 0 12 83740</t>
  </si>
  <si>
    <t>72 0 11 81690</t>
  </si>
  <si>
    <t>72 0 11 80480</t>
  </si>
  <si>
    <t>72 0 14 82450</t>
  </si>
  <si>
    <t>Сумма на
2019 год</t>
  </si>
  <si>
    <t>Пенсии, пособия, выплачиваемые организациями сектора государственного управления</t>
  </si>
  <si>
    <t>Пособия, компенсации и иные социальные выплаты гражданам, кроме публичных нормативных актов</t>
  </si>
  <si>
    <t>Итого расходов</t>
  </si>
  <si>
    <t>Приложение 5.1
к решению "О  бюджете Хмелевского                                                                                                                                                              сельского поселения на 2019 год и на плановый период 2020 и 2021 годов"                                                                                                                                                                      от  26 декабря 2018 года № 104</t>
  </si>
  <si>
    <t xml:space="preserve">Изменение ведомственной структуры расходов бюджета  на 2019 год </t>
  </si>
  <si>
    <t xml:space="preserve"> Приложение 1  
к решению о внесении изменений и дополнений   
в решение Хмелевского сельского Совета    
 народных депутатов № 104 от 26.12.2018   
 "О бюджете Хмелевского сельского поселения на 2019 год и    
плановый период 2020 и 2021 годов"                         № 108  от 23.042019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</si>
</sst>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0"/>
    <numFmt numFmtId="17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0" xfId="0" applyFont="1" applyFill="1" applyAlignment="1">
      <alignment readingOrder="1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shrinkToFit="1"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shrinkToFit="1"/>
    </xf>
    <xf numFmtId="4" fontId="2" fillId="32" borderId="0" xfId="0" applyNumberFormat="1" applyFont="1" applyFill="1" applyAlignment="1">
      <alignment horizontal="right" shrinkToFit="1"/>
    </xf>
    <xf numFmtId="0" fontId="5" fillId="0" borderId="0" xfId="0" applyFont="1" applyAlignment="1">
      <alignment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32" borderId="0" xfId="0" applyFont="1" applyFill="1" applyAlignment="1">
      <alignment horizontal="right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right" shrinkToFit="1"/>
    </xf>
    <xf numFmtId="0" fontId="7" fillId="0" borderId="15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center" vertical="center" shrinkToFit="1"/>
    </xf>
    <xf numFmtId="49" fontId="9" fillId="0" borderId="15" xfId="0" applyNumberFormat="1" applyFont="1" applyFill="1" applyBorder="1" applyAlignment="1">
      <alignment horizontal="left" wrapText="1"/>
    </xf>
    <xf numFmtId="3" fontId="6" fillId="0" borderId="15" xfId="0" applyNumberFormat="1" applyFont="1" applyFill="1" applyBorder="1" applyAlignment="1">
      <alignment horizontal="left" wrapText="1"/>
    </xf>
    <xf numFmtId="176" fontId="6" fillId="0" borderId="15" xfId="0" applyNumberFormat="1" applyFont="1" applyFill="1" applyBorder="1" applyAlignment="1">
      <alignment horizontal="left" wrapText="1"/>
    </xf>
    <xf numFmtId="4" fontId="7" fillId="0" borderId="15" xfId="0" applyNumberFormat="1" applyFont="1" applyFill="1" applyBorder="1" applyAlignment="1">
      <alignment horizontal="right" vertical="center" shrinkToFit="1"/>
    </xf>
    <xf numFmtId="4" fontId="7" fillId="0" borderId="15" xfId="0" applyNumberFormat="1" applyFont="1" applyFill="1" applyBorder="1" applyAlignment="1" applyProtection="1">
      <alignment horizontal="right" shrinkToFit="1"/>
      <protection locked="0"/>
    </xf>
    <xf numFmtId="4" fontId="2" fillId="0" borderId="1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7" fillId="32" borderId="15" xfId="0" applyNumberFormat="1" applyFont="1" applyFill="1" applyBorder="1" applyAlignment="1" applyProtection="1">
      <alignment horizontal="right" shrinkToFit="1"/>
      <protection locked="0"/>
    </xf>
    <xf numFmtId="4" fontId="6" fillId="0" borderId="15" xfId="0" applyNumberFormat="1" applyFont="1" applyFill="1" applyBorder="1" applyAlignment="1" applyProtection="1">
      <alignment horizontal="right" shrinkToFit="1"/>
      <protection locked="0"/>
    </xf>
    <xf numFmtId="4" fontId="6" fillId="32" borderId="15" xfId="0" applyNumberFormat="1" applyFont="1" applyFill="1" applyBorder="1" applyAlignment="1" applyProtection="1">
      <alignment horizontal="right" shrinkToFit="1"/>
      <protection locked="0"/>
    </xf>
    <xf numFmtId="4" fontId="9" fillId="0" borderId="15" xfId="0" applyNumberFormat="1" applyFont="1" applyFill="1" applyBorder="1" applyAlignment="1" applyProtection="1">
      <alignment horizontal="right" shrinkToFit="1"/>
      <protection locked="0"/>
    </xf>
    <xf numFmtId="4" fontId="2" fillId="32" borderId="11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43" fillId="0" borderId="15" xfId="0" applyNumberFormat="1" applyFont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/>
    </xf>
    <xf numFmtId="0" fontId="8" fillId="32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right" wrapText="1"/>
    </xf>
    <xf numFmtId="0" fontId="7" fillId="32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showZeros="0" tabSelected="1" view="pageBreakPreview" zoomScaleNormal="75" zoomScaleSheetLayoutView="100" zoomScalePageLayoutView="0" workbookViewId="0" topLeftCell="B22">
      <selection activeCell="D5" sqref="D5:N8"/>
    </sheetView>
  </sheetViews>
  <sheetFormatPr defaultColWidth="9.140625" defaultRowHeight="15"/>
  <cols>
    <col min="1" max="1" width="0" style="0" hidden="1" customWidth="1"/>
    <col min="2" max="2" width="50.7109375" style="0" customWidth="1"/>
    <col min="3" max="3" width="9.140625" style="0" customWidth="1"/>
    <col min="4" max="4" width="6.28125" style="0" customWidth="1"/>
    <col min="5" max="5" width="6.421875" style="0" customWidth="1"/>
    <col min="6" max="6" width="17.8515625" style="0" customWidth="1"/>
    <col min="7" max="7" width="8.421875" style="0" customWidth="1"/>
    <col min="8" max="8" width="19.8515625" style="0" customWidth="1"/>
    <col min="9" max="14" width="0" style="0" hidden="1" customWidth="1"/>
  </cols>
  <sheetData>
    <row r="1" spans="6:8" ht="43.5" customHeight="1">
      <c r="F1" s="47" t="s">
        <v>74</v>
      </c>
      <c r="G1" s="48"/>
      <c r="H1" s="48"/>
    </row>
    <row r="2" spans="6:8" ht="33.75" customHeight="1">
      <c r="F2" s="48"/>
      <c r="G2" s="48"/>
      <c r="H2" s="48"/>
    </row>
    <row r="3" spans="6:8" ht="42" customHeight="1">
      <c r="F3" s="48"/>
      <c r="G3" s="48"/>
      <c r="H3" s="48"/>
    </row>
    <row r="4" spans="6:8" ht="11.25" customHeight="1">
      <c r="F4" s="48"/>
      <c r="G4" s="48"/>
      <c r="H4" s="48"/>
    </row>
    <row r="5" spans="1:14" ht="28.5" customHeight="1" hidden="1">
      <c r="A5" s="1"/>
      <c r="B5" s="12"/>
      <c r="C5" s="12"/>
      <c r="D5" s="54" t="s">
        <v>72</v>
      </c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8.75">
      <c r="A6" s="1"/>
      <c r="B6" s="12"/>
      <c r="C6" s="12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8.75">
      <c r="A7" s="2"/>
      <c r="B7" s="13"/>
      <c r="C7" s="1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42" customHeight="1">
      <c r="A8" s="4" t="s">
        <v>29</v>
      </c>
      <c r="B8" s="14"/>
      <c r="C8" s="1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8.75">
      <c r="A9" s="4"/>
      <c r="B9" s="14"/>
      <c r="C9" s="14"/>
      <c r="D9" s="15"/>
      <c r="E9" s="15"/>
      <c r="F9" s="15"/>
      <c r="G9" s="15"/>
      <c r="H9" s="15"/>
      <c r="I9" s="3"/>
      <c r="J9" s="3"/>
      <c r="K9" s="3"/>
      <c r="L9" s="3"/>
      <c r="M9" s="3"/>
      <c r="N9" s="3"/>
    </row>
    <row r="10" spans="1:14" ht="18.75">
      <c r="A10" s="3"/>
      <c r="B10" s="55" t="s">
        <v>73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18.75">
      <c r="A11" s="5" t="s">
        <v>30</v>
      </c>
      <c r="B11" s="53"/>
      <c r="C11" s="53"/>
      <c r="D11" s="53"/>
      <c r="E11" s="53"/>
      <c r="F11" s="53"/>
      <c r="G11" s="53"/>
      <c r="H11" s="16"/>
      <c r="I11" s="6" t="s">
        <v>30</v>
      </c>
      <c r="J11" s="6" t="s">
        <v>30</v>
      </c>
      <c r="K11" s="6" t="s">
        <v>30</v>
      </c>
      <c r="L11" s="6" t="s">
        <v>30</v>
      </c>
      <c r="M11" s="6" t="s">
        <v>30</v>
      </c>
      <c r="N11" s="6" t="s">
        <v>30</v>
      </c>
    </row>
    <row r="12" spans="1:14" ht="15" customHeight="1">
      <c r="A12" s="7"/>
      <c r="B12" s="44" t="s">
        <v>31</v>
      </c>
      <c r="C12" s="17"/>
      <c r="D12" s="44" t="s">
        <v>32</v>
      </c>
      <c r="E12" s="44" t="s">
        <v>33</v>
      </c>
      <c r="F12" s="44" t="s">
        <v>34</v>
      </c>
      <c r="G12" s="44" t="s">
        <v>35</v>
      </c>
      <c r="H12" s="49" t="s">
        <v>68</v>
      </c>
      <c r="I12" s="8"/>
      <c r="J12" s="6"/>
      <c r="K12" s="6"/>
      <c r="L12" s="6"/>
      <c r="M12" s="3"/>
      <c r="N12" s="3"/>
    </row>
    <row r="13" spans="1:14" ht="18.75">
      <c r="A13" s="7"/>
      <c r="B13" s="45"/>
      <c r="C13" s="18" t="s">
        <v>44</v>
      </c>
      <c r="D13" s="45"/>
      <c r="E13" s="45"/>
      <c r="F13" s="45"/>
      <c r="G13" s="45"/>
      <c r="H13" s="50"/>
      <c r="I13" s="8"/>
      <c r="J13" s="6"/>
      <c r="K13" s="6"/>
      <c r="L13" s="6"/>
      <c r="M13" s="3"/>
      <c r="N13" s="3"/>
    </row>
    <row r="14" spans="1:14" ht="18.75">
      <c r="A14" s="9"/>
      <c r="B14" s="46"/>
      <c r="C14" s="19"/>
      <c r="D14" s="46"/>
      <c r="E14" s="46"/>
      <c r="F14" s="46"/>
      <c r="G14" s="46"/>
      <c r="H14" s="51"/>
      <c r="I14" s="8"/>
      <c r="J14" s="6"/>
      <c r="K14" s="6"/>
      <c r="L14" s="6"/>
      <c r="M14" s="3"/>
      <c r="N14" s="3"/>
    </row>
    <row r="15" spans="1:14" ht="18" customHeight="1">
      <c r="A15" s="7"/>
      <c r="B15" s="20">
        <v>1</v>
      </c>
      <c r="C15" s="20">
        <v>2</v>
      </c>
      <c r="D15" s="20">
        <v>3</v>
      </c>
      <c r="E15" s="20">
        <v>4</v>
      </c>
      <c r="F15" s="20">
        <v>5</v>
      </c>
      <c r="G15" s="20">
        <v>6</v>
      </c>
      <c r="H15" s="20">
        <v>7</v>
      </c>
      <c r="I15" s="8"/>
      <c r="J15" s="6"/>
      <c r="K15" s="6"/>
      <c r="L15" s="6"/>
      <c r="M15" s="3"/>
      <c r="N15" s="3"/>
    </row>
    <row r="16" spans="1:14" ht="24" customHeight="1">
      <c r="A16" s="7"/>
      <c r="B16" s="27" t="s">
        <v>48</v>
      </c>
      <c r="C16" s="28">
        <v>872</v>
      </c>
      <c r="D16" s="29"/>
      <c r="E16" s="29"/>
      <c r="F16" s="29"/>
      <c r="G16" s="29"/>
      <c r="H16" s="33">
        <f>H17+H24+H31+H38+H45</f>
        <v>2338322.56</v>
      </c>
      <c r="I16" s="33" t="e">
        <f>I17+#REF!+#REF!+I24+I31+I38+I45+#REF!</f>
        <v>#REF!</v>
      </c>
      <c r="J16" s="33" t="e">
        <f>J17+#REF!+#REF!+J24+J31+J38+J45+#REF!</f>
        <v>#REF!</v>
      </c>
      <c r="K16" s="33" t="e">
        <f>K17+#REF!+#REF!+K24+K31+K38+K45+#REF!</f>
        <v>#REF!</v>
      </c>
      <c r="L16" s="33" t="e">
        <f>L17+#REF!+#REF!+L24+L31+L38+L45+#REF!</f>
        <v>#REF!</v>
      </c>
      <c r="M16" s="33" t="e">
        <f>M17+#REF!+#REF!+M24+M31+M38+M45+#REF!</f>
        <v>#REF!</v>
      </c>
      <c r="N16" s="33" t="e">
        <f>N17+#REF!+#REF!+N24+N31+N38+N45+#REF!</f>
        <v>#REF!</v>
      </c>
    </row>
    <row r="17" spans="1:14" ht="18.75" customHeight="1">
      <c r="A17" s="10" t="s">
        <v>37</v>
      </c>
      <c r="B17" s="23" t="s">
        <v>38</v>
      </c>
      <c r="C17" s="23">
        <v>872</v>
      </c>
      <c r="D17" s="23" t="s">
        <v>39</v>
      </c>
      <c r="E17" s="23"/>
      <c r="F17" s="23"/>
      <c r="G17" s="23"/>
      <c r="H17" s="34">
        <f>H18</f>
        <v>48085</v>
      </c>
      <c r="I17" s="34" t="e">
        <f>#REF!+I18+#REF!+#REF!+#REF!</f>
        <v>#REF!</v>
      </c>
      <c r="J17" s="34" t="e">
        <f>#REF!+J18+#REF!+#REF!+#REF!</f>
        <v>#REF!</v>
      </c>
      <c r="K17" s="34" t="e">
        <f>#REF!+K18+#REF!+#REF!+#REF!</f>
        <v>#REF!</v>
      </c>
      <c r="L17" s="34" t="e">
        <f>#REF!+L18+#REF!+#REF!+#REF!</f>
        <v>#REF!</v>
      </c>
      <c r="M17" s="34" t="e">
        <f>#REF!+M18+#REF!+#REF!+#REF!</f>
        <v>#REF!</v>
      </c>
      <c r="N17" s="34" t="e">
        <f>#REF!+N18+#REF!+#REF!+#REF!</f>
        <v>#REF!</v>
      </c>
    </row>
    <row r="18" spans="1:14" ht="62.25" customHeight="1">
      <c r="A18" s="10" t="s">
        <v>54</v>
      </c>
      <c r="B18" s="23" t="s">
        <v>5</v>
      </c>
      <c r="C18" s="23">
        <v>872</v>
      </c>
      <c r="D18" s="23" t="s">
        <v>39</v>
      </c>
      <c r="E18" s="23" t="s">
        <v>6</v>
      </c>
      <c r="F18" s="23"/>
      <c r="G18" s="23"/>
      <c r="H18" s="34">
        <f>H19</f>
        <v>48085</v>
      </c>
      <c r="I18" s="35"/>
      <c r="J18" s="22"/>
      <c r="K18" s="22"/>
      <c r="L18" s="22"/>
      <c r="M18" s="22"/>
      <c r="N18" s="36"/>
    </row>
    <row r="19" spans="1:14" ht="63.75">
      <c r="A19" s="10" t="s">
        <v>3</v>
      </c>
      <c r="B19" s="25" t="s">
        <v>40</v>
      </c>
      <c r="C19" s="25">
        <v>872</v>
      </c>
      <c r="D19" s="25" t="s">
        <v>39</v>
      </c>
      <c r="E19" s="25" t="s">
        <v>6</v>
      </c>
      <c r="F19" s="25" t="s">
        <v>41</v>
      </c>
      <c r="G19" s="25"/>
      <c r="H19" s="40">
        <f>H20</f>
        <v>48085</v>
      </c>
      <c r="I19" s="35"/>
      <c r="J19" s="22"/>
      <c r="K19" s="22"/>
      <c r="L19" s="22"/>
      <c r="M19" s="22"/>
      <c r="N19" s="36"/>
    </row>
    <row r="20" spans="1:14" ht="36.75" customHeight="1">
      <c r="A20" s="10" t="s">
        <v>52</v>
      </c>
      <c r="B20" s="21" t="s">
        <v>51</v>
      </c>
      <c r="C20" s="21">
        <v>872</v>
      </c>
      <c r="D20" s="21" t="s">
        <v>39</v>
      </c>
      <c r="E20" s="21" t="s">
        <v>6</v>
      </c>
      <c r="F20" s="21" t="s">
        <v>63</v>
      </c>
      <c r="G20" s="21"/>
      <c r="H20" s="38">
        <f>H21</f>
        <v>48085</v>
      </c>
      <c r="I20" s="35"/>
      <c r="J20" s="22"/>
      <c r="K20" s="22"/>
      <c r="L20" s="22"/>
      <c r="M20" s="22"/>
      <c r="N20" s="36"/>
    </row>
    <row r="21" spans="1:14" ht="32.25">
      <c r="A21" s="10" t="s">
        <v>42</v>
      </c>
      <c r="B21" s="21" t="s">
        <v>49</v>
      </c>
      <c r="C21" s="21">
        <v>872</v>
      </c>
      <c r="D21" s="26" t="s">
        <v>39</v>
      </c>
      <c r="E21" s="26" t="s">
        <v>6</v>
      </c>
      <c r="F21" s="21" t="s">
        <v>63</v>
      </c>
      <c r="G21" s="21" t="s">
        <v>4</v>
      </c>
      <c r="H21" s="38">
        <f>H23</f>
        <v>48085</v>
      </c>
      <c r="I21" s="35"/>
      <c r="J21" s="22"/>
      <c r="K21" s="22"/>
      <c r="L21" s="22"/>
      <c r="M21" s="22"/>
      <c r="N21" s="36"/>
    </row>
    <row r="22" spans="1:14" ht="48">
      <c r="A22" s="10"/>
      <c r="B22" s="21" t="s">
        <v>57</v>
      </c>
      <c r="C22" s="21"/>
      <c r="D22" s="26" t="s">
        <v>39</v>
      </c>
      <c r="E22" s="26" t="s">
        <v>6</v>
      </c>
      <c r="F22" s="21" t="s">
        <v>63</v>
      </c>
      <c r="G22" s="21">
        <v>240</v>
      </c>
      <c r="H22" s="38">
        <f>H23</f>
        <v>48085</v>
      </c>
      <c r="I22" s="35"/>
      <c r="J22" s="22"/>
      <c r="K22" s="22"/>
      <c r="L22" s="22"/>
      <c r="M22" s="22"/>
      <c r="N22" s="36"/>
    </row>
    <row r="23" spans="1:14" ht="48">
      <c r="A23" s="10" t="s">
        <v>53</v>
      </c>
      <c r="B23" s="21" t="s">
        <v>55</v>
      </c>
      <c r="C23" s="21">
        <v>872</v>
      </c>
      <c r="D23" s="21" t="s">
        <v>39</v>
      </c>
      <c r="E23" s="21" t="s">
        <v>6</v>
      </c>
      <c r="F23" s="21" t="s">
        <v>63</v>
      </c>
      <c r="G23" s="21">
        <v>244</v>
      </c>
      <c r="H23" s="38">
        <v>48085</v>
      </c>
      <c r="I23" s="35"/>
      <c r="J23" s="22"/>
      <c r="K23" s="22"/>
      <c r="L23" s="22"/>
      <c r="M23" s="22"/>
      <c r="N23" s="36"/>
    </row>
    <row r="24" spans="1:14" ht="19.5" customHeight="1">
      <c r="A24" s="10" t="s">
        <v>3</v>
      </c>
      <c r="B24" s="23" t="s">
        <v>16</v>
      </c>
      <c r="C24" s="23">
        <v>872</v>
      </c>
      <c r="D24" s="23" t="s">
        <v>6</v>
      </c>
      <c r="E24" s="23"/>
      <c r="F24" s="23"/>
      <c r="G24" s="23"/>
      <c r="H24" s="34">
        <f>H25</f>
        <v>301793.41</v>
      </c>
      <c r="I24" s="34" t="e">
        <f>#REF!+I25+#REF!</f>
        <v>#REF!</v>
      </c>
      <c r="J24" s="34" t="e">
        <f>#REF!+J25+#REF!</f>
        <v>#REF!</v>
      </c>
      <c r="K24" s="34" t="e">
        <f>#REF!+K25+#REF!</f>
        <v>#REF!</v>
      </c>
      <c r="L24" s="34" t="e">
        <f>#REF!+L25+#REF!</f>
        <v>#REF!</v>
      </c>
      <c r="M24" s="34" t="e">
        <f>#REF!+M25+#REF!</f>
        <v>#REF!</v>
      </c>
      <c r="N24" s="34" t="e">
        <f>#REF!+N25+#REF!</f>
        <v>#REF!</v>
      </c>
    </row>
    <row r="25" spans="1:14" ht="16.5" customHeight="1">
      <c r="A25" s="10" t="s">
        <v>3</v>
      </c>
      <c r="B25" s="23" t="s">
        <v>46</v>
      </c>
      <c r="C25" s="23">
        <v>872</v>
      </c>
      <c r="D25" s="23" t="s">
        <v>6</v>
      </c>
      <c r="E25" s="24" t="s">
        <v>11</v>
      </c>
      <c r="F25" s="23"/>
      <c r="G25" s="23"/>
      <c r="H25" s="34">
        <f>H26</f>
        <v>301793.41</v>
      </c>
      <c r="I25" s="35"/>
      <c r="J25" s="22"/>
      <c r="K25" s="22"/>
      <c r="L25" s="22"/>
      <c r="M25" s="22"/>
      <c r="N25" s="36"/>
    </row>
    <row r="26" spans="1:14" ht="18.75">
      <c r="A26" s="10" t="s">
        <v>18</v>
      </c>
      <c r="B26" s="21" t="s">
        <v>45</v>
      </c>
      <c r="C26" s="21">
        <v>872</v>
      </c>
      <c r="D26" s="26" t="s">
        <v>6</v>
      </c>
      <c r="E26" s="26" t="s">
        <v>11</v>
      </c>
      <c r="F26" s="21">
        <v>0</v>
      </c>
      <c r="G26" s="21"/>
      <c r="H26" s="40">
        <f>H27</f>
        <v>301793.41</v>
      </c>
      <c r="I26" s="35"/>
      <c r="J26" s="22"/>
      <c r="K26" s="22"/>
      <c r="L26" s="22"/>
      <c r="M26" s="22"/>
      <c r="N26" s="36"/>
    </row>
    <row r="27" spans="1:14" ht="255" customHeight="1">
      <c r="A27" s="10" t="s">
        <v>19</v>
      </c>
      <c r="B27" s="21" t="s">
        <v>62</v>
      </c>
      <c r="C27" s="21">
        <v>872</v>
      </c>
      <c r="D27" s="26" t="s">
        <v>6</v>
      </c>
      <c r="E27" s="26" t="s">
        <v>11</v>
      </c>
      <c r="F27" s="21" t="s">
        <v>64</v>
      </c>
      <c r="G27" s="21"/>
      <c r="H27" s="40">
        <f>H28</f>
        <v>301793.41</v>
      </c>
      <c r="I27" s="35"/>
      <c r="J27" s="22"/>
      <c r="K27" s="22"/>
      <c r="L27" s="22"/>
      <c r="M27" s="22"/>
      <c r="N27" s="36"/>
    </row>
    <row r="28" spans="1:14" ht="32.25">
      <c r="A28" s="10" t="s">
        <v>9</v>
      </c>
      <c r="B28" s="21" t="s">
        <v>47</v>
      </c>
      <c r="C28" s="21">
        <v>872</v>
      </c>
      <c r="D28" s="26" t="s">
        <v>6</v>
      </c>
      <c r="E28" s="26" t="s">
        <v>11</v>
      </c>
      <c r="F28" s="21" t="s">
        <v>64</v>
      </c>
      <c r="G28" s="21">
        <v>200</v>
      </c>
      <c r="H28" s="40">
        <f>H30</f>
        <v>301793.41</v>
      </c>
      <c r="I28" s="35"/>
      <c r="J28" s="22"/>
      <c r="K28" s="22"/>
      <c r="L28" s="22"/>
      <c r="M28" s="22"/>
      <c r="N28" s="36"/>
    </row>
    <row r="29" spans="1:14" ht="48">
      <c r="A29" s="10"/>
      <c r="B29" s="21" t="s">
        <v>57</v>
      </c>
      <c r="C29" s="21"/>
      <c r="D29" s="26" t="s">
        <v>6</v>
      </c>
      <c r="E29" s="26" t="s">
        <v>11</v>
      </c>
      <c r="F29" s="26" t="s">
        <v>64</v>
      </c>
      <c r="G29" s="26" t="s">
        <v>58</v>
      </c>
      <c r="H29" s="40">
        <f>H30</f>
        <v>301793.41</v>
      </c>
      <c r="I29" s="35"/>
      <c r="J29" s="22"/>
      <c r="K29" s="22"/>
      <c r="L29" s="22"/>
      <c r="M29" s="22"/>
      <c r="N29" s="36"/>
    </row>
    <row r="30" spans="1:14" ht="48" customHeight="1">
      <c r="A30" s="10" t="s">
        <v>10</v>
      </c>
      <c r="B30" s="21" t="s">
        <v>55</v>
      </c>
      <c r="C30" s="21">
        <v>872</v>
      </c>
      <c r="D30" s="26" t="s">
        <v>6</v>
      </c>
      <c r="E30" s="26" t="s">
        <v>11</v>
      </c>
      <c r="F30" s="21" t="s">
        <v>64</v>
      </c>
      <c r="G30" s="21">
        <v>244</v>
      </c>
      <c r="H30" s="40">
        <v>301793.41</v>
      </c>
      <c r="I30" s="35"/>
      <c r="J30" s="22"/>
      <c r="K30" s="22"/>
      <c r="L30" s="22"/>
      <c r="M30" s="22"/>
      <c r="N30" s="36"/>
    </row>
    <row r="31" spans="1:14" ht="18.75">
      <c r="A31" s="10" t="s">
        <v>8</v>
      </c>
      <c r="B31" s="23" t="s">
        <v>22</v>
      </c>
      <c r="C31" s="23">
        <v>872</v>
      </c>
      <c r="D31" s="23" t="s">
        <v>7</v>
      </c>
      <c r="E31" s="23"/>
      <c r="F31" s="23"/>
      <c r="G31" s="23"/>
      <c r="H31" s="34">
        <f>H32</f>
        <v>31564</v>
      </c>
      <c r="I31" s="35"/>
      <c r="J31" s="22"/>
      <c r="K31" s="22"/>
      <c r="L31" s="22"/>
      <c r="M31" s="22"/>
      <c r="N31" s="36"/>
    </row>
    <row r="32" spans="1:14" ht="18.75">
      <c r="A32" s="10" t="s">
        <v>13</v>
      </c>
      <c r="B32" s="23" t="s">
        <v>0</v>
      </c>
      <c r="C32" s="23">
        <v>872</v>
      </c>
      <c r="D32" s="23" t="s">
        <v>7</v>
      </c>
      <c r="E32" s="24" t="s">
        <v>2</v>
      </c>
      <c r="F32" s="23"/>
      <c r="G32" s="23"/>
      <c r="H32" s="34">
        <f>H33</f>
        <v>31564</v>
      </c>
      <c r="I32" s="34" t="e">
        <f>I34+#REF!+#REF!</f>
        <v>#REF!</v>
      </c>
      <c r="J32" s="34" t="e">
        <f>J34+#REF!+#REF!</f>
        <v>#REF!</v>
      </c>
      <c r="K32" s="34" t="e">
        <f>K34+#REF!+#REF!</f>
        <v>#REF!</v>
      </c>
      <c r="L32" s="34" t="e">
        <f>L34+#REF!+#REF!</f>
        <v>#REF!</v>
      </c>
      <c r="M32" s="34" t="e">
        <f>M34+#REF!+#REF!</f>
        <v>#REF!</v>
      </c>
      <c r="N32" s="34" t="e">
        <f>N34+#REF!+#REF!</f>
        <v>#REF!</v>
      </c>
    </row>
    <row r="33" spans="1:14" ht="18.75">
      <c r="A33" s="10" t="s">
        <v>14</v>
      </c>
      <c r="B33" s="25" t="s">
        <v>0</v>
      </c>
      <c r="C33" s="25">
        <v>872</v>
      </c>
      <c r="D33" s="25" t="s">
        <v>7</v>
      </c>
      <c r="E33" s="30" t="s">
        <v>2</v>
      </c>
      <c r="F33" s="25" t="s">
        <v>1</v>
      </c>
      <c r="G33" s="25"/>
      <c r="H33" s="40">
        <f>H34</f>
        <v>31564</v>
      </c>
      <c r="I33" s="35"/>
      <c r="J33" s="22"/>
      <c r="K33" s="22"/>
      <c r="L33" s="22"/>
      <c r="M33" s="22"/>
      <c r="N33" s="36"/>
    </row>
    <row r="34" spans="1:14" ht="21.75" customHeight="1">
      <c r="A34" s="10" t="s">
        <v>15</v>
      </c>
      <c r="B34" s="21" t="s">
        <v>61</v>
      </c>
      <c r="C34" s="21">
        <v>872</v>
      </c>
      <c r="D34" s="21" t="s">
        <v>7</v>
      </c>
      <c r="E34" s="26" t="s">
        <v>2</v>
      </c>
      <c r="F34" s="21" t="s">
        <v>65</v>
      </c>
      <c r="G34" s="21"/>
      <c r="H34" s="38">
        <f>H35</f>
        <v>31564</v>
      </c>
      <c r="I34" s="35"/>
      <c r="J34" s="22"/>
      <c r="K34" s="22"/>
      <c r="L34" s="22"/>
      <c r="M34" s="22"/>
      <c r="N34" s="36"/>
    </row>
    <row r="35" spans="1:14" ht="32.25">
      <c r="A35" s="10" t="s">
        <v>20</v>
      </c>
      <c r="B35" s="21" t="s">
        <v>49</v>
      </c>
      <c r="C35" s="21">
        <v>872</v>
      </c>
      <c r="D35" s="21" t="s">
        <v>7</v>
      </c>
      <c r="E35" s="26" t="s">
        <v>2</v>
      </c>
      <c r="F35" s="21" t="s">
        <v>65</v>
      </c>
      <c r="G35" s="21">
        <v>200</v>
      </c>
      <c r="H35" s="38">
        <f>H37</f>
        <v>31564</v>
      </c>
      <c r="I35" s="35"/>
      <c r="J35" s="22"/>
      <c r="K35" s="22"/>
      <c r="L35" s="22"/>
      <c r="M35" s="22"/>
      <c r="N35" s="36"/>
    </row>
    <row r="36" spans="1:14" ht="48">
      <c r="A36" s="10"/>
      <c r="B36" s="21" t="s">
        <v>57</v>
      </c>
      <c r="C36" s="21"/>
      <c r="D36" s="26" t="s">
        <v>7</v>
      </c>
      <c r="E36" s="26" t="s">
        <v>2</v>
      </c>
      <c r="F36" s="26" t="s">
        <v>65</v>
      </c>
      <c r="G36" s="26" t="s">
        <v>58</v>
      </c>
      <c r="H36" s="38">
        <f>H37</f>
        <v>31564</v>
      </c>
      <c r="I36" s="35"/>
      <c r="J36" s="22"/>
      <c r="K36" s="22"/>
      <c r="L36" s="22"/>
      <c r="M36" s="22"/>
      <c r="N36" s="36"/>
    </row>
    <row r="37" spans="1:14" ht="44.25" customHeight="1">
      <c r="A37" s="10" t="s">
        <v>21</v>
      </c>
      <c r="B37" s="21" t="s">
        <v>55</v>
      </c>
      <c r="C37" s="21">
        <v>872</v>
      </c>
      <c r="D37" s="21" t="s">
        <v>7</v>
      </c>
      <c r="E37" s="26" t="s">
        <v>2</v>
      </c>
      <c r="F37" s="21" t="s">
        <v>65</v>
      </c>
      <c r="G37" s="21">
        <v>244</v>
      </c>
      <c r="H37" s="38">
        <v>31564</v>
      </c>
      <c r="I37" s="35"/>
      <c r="J37" s="22"/>
      <c r="K37" s="22"/>
      <c r="L37" s="22"/>
      <c r="M37" s="22"/>
      <c r="N37" s="36"/>
    </row>
    <row r="38" spans="1:14" ht="21" customHeight="1">
      <c r="A38" s="10" t="s">
        <v>23</v>
      </c>
      <c r="B38" s="23" t="s">
        <v>24</v>
      </c>
      <c r="C38" s="23">
        <v>872</v>
      </c>
      <c r="D38" s="23" t="s">
        <v>17</v>
      </c>
      <c r="E38" s="23"/>
      <c r="F38" s="23"/>
      <c r="G38" s="23"/>
      <c r="H38" s="34">
        <f>H39</f>
        <v>1941931.15</v>
      </c>
      <c r="I38" s="41"/>
      <c r="J38" s="11"/>
      <c r="K38" s="11"/>
      <c r="L38" s="11"/>
      <c r="M38" s="11"/>
      <c r="N38" s="42"/>
    </row>
    <row r="39" spans="1:14" ht="18.75">
      <c r="A39" s="10" t="s">
        <v>9</v>
      </c>
      <c r="B39" s="23" t="s">
        <v>25</v>
      </c>
      <c r="C39" s="23">
        <v>872</v>
      </c>
      <c r="D39" s="23" t="s">
        <v>17</v>
      </c>
      <c r="E39" s="23" t="s">
        <v>39</v>
      </c>
      <c r="F39" s="23"/>
      <c r="G39" s="23"/>
      <c r="H39" s="34">
        <f>H40</f>
        <v>1941931.15</v>
      </c>
      <c r="I39" s="37" t="e">
        <f>I40+#REF!</f>
        <v>#REF!</v>
      </c>
      <c r="J39" s="37" t="e">
        <f>J40+#REF!</f>
        <v>#REF!</v>
      </c>
      <c r="K39" s="37" t="e">
        <f>K40+#REF!</f>
        <v>#REF!</v>
      </c>
      <c r="L39" s="37" t="e">
        <f>L40+#REF!</f>
        <v>#REF!</v>
      </c>
      <c r="M39" s="37" t="e">
        <f>M40+#REF!</f>
        <v>#REF!</v>
      </c>
      <c r="N39" s="37" t="e">
        <f>N40+#REF!</f>
        <v>#REF!</v>
      </c>
    </row>
    <row r="40" spans="1:14" ht="32.25">
      <c r="A40" s="10" t="s">
        <v>12</v>
      </c>
      <c r="B40" s="21" t="s">
        <v>60</v>
      </c>
      <c r="C40" s="21">
        <v>872</v>
      </c>
      <c r="D40" s="21" t="s">
        <v>17</v>
      </c>
      <c r="E40" s="21" t="s">
        <v>39</v>
      </c>
      <c r="F40" s="31" t="s">
        <v>66</v>
      </c>
      <c r="G40" s="32"/>
      <c r="H40" s="38">
        <f>H41</f>
        <v>1941931.15</v>
      </c>
      <c r="I40" s="39" t="e">
        <f>#REF!+I41</f>
        <v>#REF!</v>
      </c>
      <c r="J40" s="39" t="e">
        <f>#REF!+J41</f>
        <v>#REF!</v>
      </c>
      <c r="K40" s="39" t="e">
        <f>#REF!+K41</f>
        <v>#REF!</v>
      </c>
      <c r="L40" s="39" t="e">
        <f>#REF!+L41</f>
        <v>#REF!</v>
      </c>
      <c r="M40" s="39" t="e">
        <f>#REF!+M41</f>
        <v>#REF!</v>
      </c>
      <c r="N40" s="39" t="e">
        <f>#REF!+N41</f>
        <v>#REF!</v>
      </c>
    </row>
    <row r="41" spans="1:14" ht="32.25">
      <c r="A41" s="10"/>
      <c r="B41" s="21" t="s">
        <v>49</v>
      </c>
      <c r="C41" s="21">
        <v>872</v>
      </c>
      <c r="D41" s="21" t="s">
        <v>17</v>
      </c>
      <c r="E41" s="21" t="s">
        <v>39</v>
      </c>
      <c r="F41" s="21" t="s">
        <v>66</v>
      </c>
      <c r="G41" s="21">
        <v>200</v>
      </c>
      <c r="H41" s="38">
        <f>H43</f>
        <v>1941931.15</v>
      </c>
      <c r="I41" s="41"/>
      <c r="J41" s="11"/>
      <c r="K41" s="11"/>
      <c r="L41" s="11"/>
      <c r="M41" s="11"/>
      <c r="N41" s="42"/>
    </row>
    <row r="42" spans="1:14" ht="48">
      <c r="A42" s="10"/>
      <c r="B42" s="21" t="s">
        <v>57</v>
      </c>
      <c r="C42" s="21"/>
      <c r="D42" s="26" t="s">
        <v>17</v>
      </c>
      <c r="E42" s="26" t="s">
        <v>39</v>
      </c>
      <c r="F42" s="26" t="s">
        <v>66</v>
      </c>
      <c r="G42" s="26" t="s">
        <v>58</v>
      </c>
      <c r="H42" s="38">
        <f>H43</f>
        <v>1941931.15</v>
      </c>
      <c r="I42" s="41"/>
      <c r="J42" s="11"/>
      <c r="K42" s="11"/>
      <c r="L42" s="11"/>
      <c r="M42" s="11"/>
      <c r="N42" s="42"/>
    </row>
    <row r="43" spans="1:14" ht="48" customHeight="1">
      <c r="A43" s="10"/>
      <c r="B43" s="21" t="s">
        <v>55</v>
      </c>
      <c r="C43" s="21">
        <v>872</v>
      </c>
      <c r="D43" s="21" t="s">
        <v>17</v>
      </c>
      <c r="E43" s="21" t="s">
        <v>39</v>
      </c>
      <c r="F43" s="31" t="s">
        <v>66</v>
      </c>
      <c r="G43" s="21">
        <v>244</v>
      </c>
      <c r="H43" s="38">
        <v>1941931.15</v>
      </c>
      <c r="I43" s="41"/>
      <c r="J43" s="11"/>
      <c r="K43" s="11"/>
      <c r="L43" s="11"/>
      <c r="M43" s="11"/>
      <c r="N43" s="42"/>
    </row>
    <row r="44" spans="1:14" ht="0.75" customHeight="1">
      <c r="A44" s="10" t="s">
        <v>13</v>
      </c>
      <c r="B44" s="21" t="s">
        <v>43</v>
      </c>
      <c r="C44" s="21">
        <v>872</v>
      </c>
      <c r="D44" s="21" t="s">
        <v>17</v>
      </c>
      <c r="E44" s="21" t="s">
        <v>39</v>
      </c>
      <c r="F44" s="21" t="s">
        <v>56</v>
      </c>
      <c r="G44" s="21">
        <v>500</v>
      </c>
      <c r="H44" s="38" t="e">
        <f>#REF!</f>
        <v>#REF!</v>
      </c>
      <c r="I44" s="41"/>
      <c r="J44" s="11"/>
      <c r="K44" s="11"/>
      <c r="L44" s="11"/>
      <c r="M44" s="11"/>
      <c r="N44" s="42"/>
    </row>
    <row r="45" spans="1:14" ht="20.25" customHeight="1">
      <c r="A45" s="10" t="s">
        <v>12</v>
      </c>
      <c r="B45" s="23" t="s">
        <v>26</v>
      </c>
      <c r="C45" s="23">
        <v>872</v>
      </c>
      <c r="D45" s="23" t="s">
        <v>36</v>
      </c>
      <c r="E45" s="23"/>
      <c r="F45" s="23"/>
      <c r="G45" s="23"/>
      <c r="H45" s="34">
        <f>H46</f>
        <v>14949</v>
      </c>
      <c r="I45" s="41"/>
      <c r="J45" s="11"/>
      <c r="K45" s="11"/>
      <c r="L45" s="11"/>
      <c r="M45" s="11"/>
      <c r="N45" s="42"/>
    </row>
    <row r="46" spans="1:14" ht="18.75">
      <c r="A46" s="10" t="s">
        <v>13</v>
      </c>
      <c r="B46" s="23" t="s">
        <v>27</v>
      </c>
      <c r="C46" s="23">
        <v>872</v>
      </c>
      <c r="D46" s="23" t="s">
        <v>36</v>
      </c>
      <c r="E46" s="23" t="s">
        <v>39</v>
      </c>
      <c r="F46" s="23"/>
      <c r="G46" s="23"/>
      <c r="H46" s="34">
        <f>H47</f>
        <v>14949</v>
      </c>
      <c r="I46" s="41"/>
      <c r="J46" s="11"/>
      <c r="K46" s="11"/>
      <c r="L46" s="11"/>
      <c r="M46" s="11"/>
      <c r="N46" s="42"/>
    </row>
    <row r="47" spans="1:14" ht="32.25">
      <c r="A47" s="10" t="s">
        <v>14</v>
      </c>
      <c r="B47" s="25" t="s">
        <v>28</v>
      </c>
      <c r="C47" s="25">
        <v>872</v>
      </c>
      <c r="D47" s="25" t="s">
        <v>36</v>
      </c>
      <c r="E47" s="25" t="s">
        <v>39</v>
      </c>
      <c r="F47" s="25" t="s">
        <v>50</v>
      </c>
      <c r="G47" s="25"/>
      <c r="H47" s="40">
        <f>H48</f>
        <v>14949</v>
      </c>
      <c r="I47" s="41"/>
      <c r="J47" s="11"/>
      <c r="K47" s="11"/>
      <c r="L47" s="11"/>
      <c r="M47" s="11"/>
      <c r="N47" s="42"/>
    </row>
    <row r="48" spans="1:14" ht="33" customHeight="1">
      <c r="A48" s="10"/>
      <c r="B48" s="21" t="s">
        <v>59</v>
      </c>
      <c r="C48" s="21">
        <v>872</v>
      </c>
      <c r="D48" s="21">
        <v>10</v>
      </c>
      <c r="E48" s="21" t="s">
        <v>39</v>
      </c>
      <c r="F48" s="21" t="s">
        <v>67</v>
      </c>
      <c r="G48" s="21"/>
      <c r="H48" s="38">
        <f>H49</f>
        <v>14949</v>
      </c>
      <c r="I48" s="41"/>
      <c r="J48" s="11"/>
      <c r="K48" s="11"/>
      <c r="L48" s="11"/>
      <c r="M48" s="11"/>
      <c r="N48" s="42"/>
    </row>
    <row r="49" spans="1:14" ht="31.5" customHeight="1">
      <c r="A49" s="10"/>
      <c r="B49" s="21" t="s">
        <v>70</v>
      </c>
      <c r="C49" s="21">
        <v>872</v>
      </c>
      <c r="D49" s="21">
        <v>10</v>
      </c>
      <c r="E49" s="21" t="s">
        <v>39</v>
      </c>
      <c r="F49" s="21" t="s">
        <v>67</v>
      </c>
      <c r="G49" s="21">
        <v>300</v>
      </c>
      <c r="H49" s="38">
        <f>H50</f>
        <v>14949</v>
      </c>
      <c r="I49" s="41"/>
      <c r="J49" s="11"/>
      <c r="K49" s="11"/>
      <c r="L49" s="11"/>
      <c r="M49" s="11"/>
      <c r="N49" s="42"/>
    </row>
    <row r="50" spans="1:14" ht="18.75" customHeight="1">
      <c r="A50" s="10"/>
      <c r="B50" s="21" t="s">
        <v>69</v>
      </c>
      <c r="C50" s="21">
        <v>872</v>
      </c>
      <c r="D50" s="21">
        <v>10</v>
      </c>
      <c r="E50" s="21" t="s">
        <v>39</v>
      </c>
      <c r="F50" s="21" t="s">
        <v>67</v>
      </c>
      <c r="G50" s="21">
        <v>321</v>
      </c>
      <c r="H50" s="38">
        <v>14949</v>
      </c>
      <c r="I50" s="41"/>
      <c r="J50" s="11"/>
      <c r="K50" s="11"/>
      <c r="L50" s="11"/>
      <c r="M50" s="11"/>
      <c r="N50" s="42"/>
    </row>
    <row r="51" spans="2:14" ht="15.75">
      <c r="B51" s="52" t="s">
        <v>71</v>
      </c>
      <c r="C51" s="52"/>
      <c r="D51" s="52"/>
      <c r="E51" s="52"/>
      <c r="F51" s="52"/>
      <c r="G51" s="52"/>
      <c r="H51" s="43">
        <f aca="true" t="shared" si="0" ref="H51:N51">H16</f>
        <v>2338322.56</v>
      </c>
      <c r="I51" s="43" t="e">
        <f t="shared" si="0"/>
        <v>#REF!</v>
      </c>
      <c r="J51" s="43" t="e">
        <f t="shared" si="0"/>
        <v>#REF!</v>
      </c>
      <c r="K51" s="43" t="e">
        <f t="shared" si="0"/>
        <v>#REF!</v>
      </c>
      <c r="L51" s="43" t="e">
        <f t="shared" si="0"/>
        <v>#REF!</v>
      </c>
      <c r="M51" s="43" t="e">
        <f t="shared" si="0"/>
        <v>#REF!</v>
      </c>
      <c r="N51" s="43" t="e">
        <f t="shared" si="0"/>
        <v>#REF!</v>
      </c>
    </row>
  </sheetData>
  <sheetProtection/>
  <autoFilter ref="B15:H50"/>
  <mergeCells count="11">
    <mergeCell ref="D12:D14"/>
    <mergeCell ref="E12:E14"/>
    <mergeCell ref="F12:F14"/>
    <mergeCell ref="F1:H4"/>
    <mergeCell ref="G12:G14"/>
    <mergeCell ref="H12:H14"/>
    <mergeCell ref="B51:G51"/>
    <mergeCell ref="B11:G11"/>
    <mergeCell ref="B12:B14"/>
    <mergeCell ref="D5:N8"/>
    <mergeCell ref="B10:N10"/>
  </mergeCells>
  <printOptions/>
  <pageMargins left="0.787" right="0.393" top="0.787" bottom="0.787" header="0.511" footer="0.511"/>
  <pageSetup fitToHeight="0" fitToWidth="1" horizontalDpi="600" verticalDpi="600" orientation="portrait" paperSize="9" scale="76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Admin</cp:lastModifiedBy>
  <cp:lastPrinted>2019-04-22T09:23:28Z</cp:lastPrinted>
  <dcterms:created xsi:type="dcterms:W3CDTF">2011-10-27T04:52:14Z</dcterms:created>
  <dcterms:modified xsi:type="dcterms:W3CDTF">2019-04-22T09:23:32Z</dcterms:modified>
  <cp:category/>
  <cp:version/>
  <cp:contentType/>
  <cp:contentStatus/>
</cp:coreProperties>
</file>