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45" windowWidth="9690" windowHeight="4530" tabRatio="690" activeTab="0"/>
  </bookViews>
  <sheets>
    <sheet name="Приложение 1.2" sheetId="1" r:id="rId1"/>
  </sheets>
  <definedNames>
    <definedName name="_xlnm.Print_Titles" localSheetId="0">'Приложение 1.2'!$10:$10</definedName>
    <definedName name="_xlnm.Print_Area" localSheetId="0">'Приложение 1.2'!$A$1:$C$116</definedName>
  </definedNames>
  <calcPr fullCalcOnLoad="1"/>
</workbook>
</file>

<file path=xl/sharedStrings.xml><?xml version="1.0" encoding="utf-8"?>
<sst xmlns="http://schemas.openxmlformats.org/spreadsheetml/2006/main" count="205" uniqueCount="199">
  <si>
    <t>1 06 01000 00 0000 110</t>
  </si>
  <si>
    <t>106 01030 10 0000 110</t>
  </si>
  <si>
    <t>1 06 06000 00 0000 110</t>
  </si>
  <si>
    <t>1 06 06010 00 0000 110</t>
  </si>
  <si>
    <t>1 06 06020 00 0000 110</t>
  </si>
  <si>
    <t>1 06 06023 10 0000 110</t>
  </si>
  <si>
    <t>1 11 05035 10 0000 120</t>
  </si>
  <si>
    <t xml:space="preserve"> 1 13 03000 00 0000 130</t>
  </si>
  <si>
    <t>Прочие доходы от оказания платных услуг и компенсаций затрат государства</t>
  </si>
  <si>
    <t xml:space="preserve"> 1 13 03050 10 0000 130</t>
  </si>
  <si>
    <t>Прочие доходы бюджетов поселений от оказания платных услуг и компенсаций затрат государства</t>
  </si>
  <si>
    <t>117 00000 00 0000 000</t>
  </si>
  <si>
    <t>ПРОЧИЕ НЕНАЛОГОВЫЕ ДОХОДЫ</t>
  </si>
  <si>
    <t>117 01000 00 0000 180</t>
  </si>
  <si>
    <t>117 01050 10 0000 180</t>
  </si>
  <si>
    <t>Невыясненные поступления, зачисляемые в  бюджеты поселений</t>
  </si>
  <si>
    <t>1 06 06013 10 0000 110</t>
  </si>
  <si>
    <t>Арендная плата и поступления от продажи права на закючение договоров аренды за земли, расположенные в границах муниципальных образований и предназначенных для целей жилищного строительства до разграничения государственной собственности на землю</t>
  </si>
  <si>
    <t>1 15 02030 03 0000 140</t>
  </si>
  <si>
    <t>Платежи, взимаемые муниципальными организациями за  выполнение определенных функций</t>
  </si>
  <si>
    <t>1 16 30030 03 0000 140</t>
  </si>
  <si>
    <t xml:space="preserve">Прочие поступления от денежных взысканий (штрафов) и иных сумм в возмещение ущерба, зачисляемые в местные бюджеты </t>
  </si>
  <si>
    <t>1 17 05030 03 0000 180</t>
  </si>
  <si>
    <t xml:space="preserve">Прочие неналоговые доходы местных бюджетов </t>
  </si>
  <si>
    <t xml:space="preserve">Налог на доходы  физических  лиц </t>
  </si>
  <si>
    <t xml:space="preserve">НАЛОГИ НА ИМУЩЕСТВО                                    </t>
  </si>
  <si>
    <t>Платежи за добычу других полезных ископаемых</t>
  </si>
  <si>
    <t xml:space="preserve">ПРОЧИЕ НЕНАЛОГОВЫЕ ДОХОДЫ                              </t>
  </si>
  <si>
    <t>КБК</t>
  </si>
  <si>
    <t>АДМИНИСТРАТИВНЫЕ ПЛАТЕЖИ И СБОРЫ</t>
  </si>
  <si>
    <t>Прочие поступления от имущества, находящегося в государственной собственности, а также поступления от разрешенных видов деятельности организаций, зачисляемые в бюджеты субъектов Российской Федерации</t>
  </si>
  <si>
    <t>Налог на имущество организаций</t>
  </si>
  <si>
    <t>Плата за негативное воздействие на окружающую среду</t>
  </si>
  <si>
    <t>Прочие поступления от использования имущества, находящегося в государственной и муниципальной собственности, а также поступления от разрешенных видов деятельности организаций</t>
  </si>
  <si>
    <t>Прочие поступления от имущества, находящегося в государственной собственности, а также поступления от разрешенных видов деятельности организаций, зачисляемые в федеральный бюджет</t>
  </si>
  <si>
    <t>2019020</t>
  </si>
  <si>
    <t>2019030</t>
  </si>
  <si>
    <t>Прочие поступления от имущества, находящегося в муниципальной собственности, а также поступления от разрешенных видов деятельности организаций, зачисляемые в местные бюджеты</t>
  </si>
  <si>
    <t>в том числе доходы целевого дорожного фонда</t>
  </si>
  <si>
    <t>Наименование доходов</t>
  </si>
  <si>
    <t>1 00 00000 00 0000 000</t>
  </si>
  <si>
    <t xml:space="preserve">НАЛОГИ НА ПРИБЫЛЬ, ДОХОДЫ            </t>
  </si>
  <si>
    <t>1 01 00000 00 0000 000</t>
  </si>
  <si>
    <t>1 01 02000 01 0000 110</t>
  </si>
  <si>
    <t>1 01 02020 01 0000 110</t>
  </si>
  <si>
    <t>1 06 00000 00 0000 000</t>
  </si>
  <si>
    <t>1 06 02000 02 0000 110</t>
  </si>
  <si>
    <t>1 06 02010 02 0000 110</t>
  </si>
  <si>
    <t>Налог на имущество организаций по имуществу, не входящему в Единую систему газоснабжения</t>
  </si>
  <si>
    <t>1 06 05000 00 0000 110</t>
  </si>
  <si>
    <t>Налог на игорный бизнес</t>
  </si>
  <si>
    <t>1 06 05010 02 0000 110</t>
  </si>
  <si>
    <t>Земельный налог</t>
  </si>
  <si>
    <t>1 09 00000 00 0000 000</t>
  </si>
  <si>
    <t>1 09 04000 00 0000 110</t>
  </si>
  <si>
    <t>Налог на имущество предприятий</t>
  </si>
  <si>
    <t>1 09 06000 02 0000 110</t>
  </si>
  <si>
    <t>1 09 06010 02 0000 110</t>
  </si>
  <si>
    <t>Налог с продаж</t>
  </si>
  <si>
    <t>1 11 00000 00 0000 000</t>
  </si>
  <si>
    <t>1 11 05000 00 0000 120</t>
  </si>
  <si>
    <t>1 11 05010 00 0000 120</t>
  </si>
  <si>
    <t>1 11 05012 01 0000 120</t>
  </si>
  <si>
    <t>1 11 05030 00 0000 120</t>
  </si>
  <si>
    <t>ПЛАТЕЖИ ПРИ ПОЛЬЗОВАНИИ ПРИРОДНЫМИ РЕСУРСАМИ</t>
  </si>
  <si>
    <t>1 12 01000 01 0000 120</t>
  </si>
  <si>
    <t>1 15 00000 00 0000 000</t>
  </si>
  <si>
    <t>1 15 01000 00 0000 140</t>
  </si>
  <si>
    <t>Административные сборы</t>
  </si>
  <si>
    <t>Платежи, взимаемые государственными и муниципальными организациями за выполнение определенных функций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</si>
  <si>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</si>
  <si>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</si>
  <si>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</si>
  <si>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</si>
  <si>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</si>
  <si>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1 17 05000 00 0000 180</t>
  </si>
  <si>
    <t>Прочие неналоговые доходы</t>
  </si>
  <si>
    <t>Лицензионные сборы</t>
  </si>
  <si>
    <t>1 12 00000 00 0000 000</t>
  </si>
  <si>
    <t>Прочие налоги и сборы (по отмененным налогам и сборам субъектов Российской Федерации)</t>
  </si>
  <si>
    <t xml:space="preserve"> 1 13 00000 00 0000 000</t>
  </si>
  <si>
    <t xml:space="preserve"> 1 13 02000 00 0000 130</t>
  </si>
  <si>
    <t>ДОХОДЫ ОТ ОКАЗАНИЯ ПЛАТНЫХ УСЛУГ И КОМПЕНСАЦИИ ЗАТРАТ ГОСУДАРСТВА</t>
  </si>
  <si>
    <t>Налог на имущество физических лиц</t>
  </si>
  <si>
    <t>Налог на игорный бизнес, зачисляемый в бюджеты субъектов РФ</t>
  </si>
  <si>
    <t>Налог на прибыль организаций, зачисляемый в местный бюджет (в части суммы по расчетам за 2004 год и погашения задолженности прошлых лет)</t>
  </si>
  <si>
    <t>Налог на имущество</t>
  </si>
  <si>
    <t>1 09 04100 02 0000 110</t>
  </si>
  <si>
    <t>1 09 07000 03 0000 110</t>
  </si>
  <si>
    <t>Прочие налоги и сборы (по отмененным местным налогам и сборам)</t>
  </si>
  <si>
    <t>1 09 07030 03 0000 110</t>
  </si>
  <si>
    <t>Целевой сбор с граждан и предприятий, учреждений, организаций на содержание милиции на благоустройсво территории, на нужды образования и другие цели)</t>
  </si>
  <si>
    <t>1 09 07050 03 0000 110</t>
  </si>
  <si>
    <t>Прочие местные налоги и сборы</t>
  </si>
  <si>
    <t>1 11 05011 01 0000 120</t>
  </si>
  <si>
    <t>Арендная плата и поступления от продажи права на заключение договоров аренды за земли с\х назначения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</si>
  <si>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городских поселений  до разграничения государственной собственности на землю</t>
  </si>
  <si>
    <t>1 11 05013 01 0000 120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</si>
  <si>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</si>
  <si>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1 11 05014 01 0000 120</t>
  </si>
  <si>
    <t>Арендная плата и поступления от продажи права на заключения договоров аренды за другие земли несельскохозяйственного назначения до разграничнения государственной собственности на землю</t>
  </si>
  <si>
    <t>1 11 05015 01 0000 120</t>
  </si>
  <si>
    <t>ГОСУДАРСТВЕННАЯ ПОШЛИНА</t>
  </si>
  <si>
    <t>Государственная пошлина по делам, рассматриваемым 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</si>
  <si>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значемых действий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</si>
  <si>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 рассматриваемым  Верховным Судом Российской Федерации)</t>
  </si>
  <si>
    <t>1 08 00000 00 0000 000</t>
  </si>
  <si>
    <t>1 08 03000 01  0000 110</t>
  </si>
  <si>
    <t>1 08 03010 01  0000 110</t>
  </si>
  <si>
    <t>1 08 07000 01  0000 110</t>
  </si>
  <si>
    <t>ИТОГО ДОХОДОВ</t>
  </si>
  <si>
    <t>1 06 0605 002 0000 110</t>
  </si>
  <si>
    <t>Земельный налог, зачисляемый в бюджеты субъектов РФ (в части погашения задолженности прошлых лет)</t>
  </si>
  <si>
    <t>1 08 04000 01 0000 110</t>
  </si>
  <si>
    <t>Государственная пошлина за совершение нотариальных действий ( за исключением действий, совершаемых консультскими учреждениями Российской Федерации</t>
  </si>
  <si>
    <t>1 08 07160 01 0000 110</t>
  </si>
  <si>
    <t>Государственная пошлина за выдачу ордера на квартиру</t>
  </si>
  <si>
    <t>1 08 07150 01 0000 110</t>
  </si>
  <si>
    <t>Государственна пошлина за выдачу разрешения на распространение наружной рекламы</t>
  </si>
  <si>
    <t>1 08 07140 01 0000 110</t>
  </si>
  <si>
    <t>1 09 03020 00 0000 110</t>
  </si>
  <si>
    <t>Платежи за добычу полезных ископаемых</t>
  </si>
  <si>
    <t>1 09 03021 03 0000 110</t>
  </si>
  <si>
    <t>Платежи за добычу общераспространенных полезных ископаемых</t>
  </si>
  <si>
    <t>1 09 03025 01 0000 110</t>
  </si>
  <si>
    <t xml:space="preserve">1 09 07010 03 0000 110 </t>
  </si>
  <si>
    <t>Налог на рекламу</t>
  </si>
  <si>
    <t>1 11 07000 00 0000 120</t>
  </si>
  <si>
    <t xml:space="preserve">Платежи от государственных и муниципальных унитарных предприятий </t>
  </si>
  <si>
    <t xml:space="preserve">1 11 07010 00 0000 120 </t>
  </si>
  <si>
    <t>1 11 07013 03 0000 120</t>
  </si>
  <si>
    <t>Доходы от перечисления части прибыли гоставшейся после уплаты налогов и иных обязательных платежей 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</si>
  <si>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остающихся после уплаты налогов и сборов</t>
  </si>
  <si>
    <t>1 16  03000 00 0000 140</t>
  </si>
  <si>
    <t>Денежные взыскания (штрафы) за нарушение законодательства о налогах и сборах</t>
  </si>
  <si>
    <t>1 16 03010 01 0000 140</t>
  </si>
  <si>
    <t>1 16 03020 02 0000 140</t>
  </si>
  <si>
    <t xml:space="preserve">Денежные взыскания (штрафы) за нарушения законодательства о налогах и сборах, предусмотренные пунктом 7 статьи 366 Налогового кодекса Российской Федерации </t>
  </si>
  <si>
    <t>1 16 03030 03 0000 140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</si>
  <si>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</si>
  <si>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</si>
  <si>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</si>
  <si>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1 16 18000 00 0000 140</t>
  </si>
  <si>
    <t>Денежные взыскания (штрафы) за нарушение бюджетного законодательства Российской Федерации</t>
  </si>
  <si>
    <t>1 16 18030 03 0000 140</t>
  </si>
  <si>
    <t>Денежные взыскания (штрафы) за нарушение бюджетного законодательства (в части местных бюджетов)</t>
  </si>
  <si>
    <t>1 16 21000 00 0000 140</t>
  </si>
  <si>
    <t>Денежные взыскания (штрафы) и иные суммы взыскиваемые с лиц виновных в совершении преступлений, и в возмещении ущерба имуществу</t>
  </si>
  <si>
    <t>1 16 21030 03 0000 140</t>
  </si>
  <si>
    <t>Денежные взыскания (штрафы) и иные суммы взыскиваемые с лиц виновных в совершении преступлений, и в возмещение ущерба имуществу, зачисляемые в местные бюджеты</t>
  </si>
  <si>
    <t xml:space="preserve">1 16 23000 00 0000 140 </t>
  </si>
  <si>
    <t>Доходы от возмещения ущерба при возникновении страховых случаев</t>
  </si>
  <si>
    <t xml:space="preserve">1 16 23030 03 0000 140 </t>
  </si>
  <si>
    <t>Доходы от возмещения ущерба при возникновении страховых случаев, зачисляемые в местные бюджеты</t>
  </si>
  <si>
    <t>1 17 01000 00 0000 180</t>
  </si>
  <si>
    <t>Невыясненные поступления</t>
  </si>
  <si>
    <t>1 17 01030 03 0000 180</t>
  </si>
  <si>
    <t>Невыясненные поступления, зачисляемые в местные бюджеты</t>
  </si>
  <si>
    <t xml:space="preserve">1 17 02000 00 0000 180 </t>
  </si>
  <si>
    <t>Возмещение потерь сельскохозяйственного производства, связанных с изъятием сельскохозяйственных угодий</t>
  </si>
  <si>
    <t>1 17 02030 03 0000 120</t>
  </si>
  <si>
    <t>Возмещение потерь сельскохозяйственного производства, связанных с изъятием сельскохозяйственных угодий в местные бюджеты</t>
  </si>
  <si>
    <t>Проценты, полученные от предоставления бюджетных кредитов внутри страны за счет средств местных бюджетов</t>
  </si>
  <si>
    <t xml:space="preserve">1 11 03030 03 0000 120 </t>
  </si>
  <si>
    <t>1 11 03000 00 0000 120</t>
  </si>
  <si>
    <t>Проценты, полученные от предостовления бюджетных кредитов  внутри страны</t>
  </si>
  <si>
    <t>1 01 02021 01 0000 110</t>
  </si>
  <si>
    <t>ЗАДОЛЖЕННОСТЬ И ПЕРЕРАСЧЕТЫ ПО ОТМЕНЕННЫМ НАЛОГАМ, СБОРАМ И ИНЫМ ОБЯЗАТЕЛЬНЫМ ПЛАТЕЖАМ</t>
  </si>
  <si>
    <t>1 09 01000 03 0000 110</t>
  </si>
  <si>
    <t>1 09 04010 02 0000 110</t>
  </si>
  <si>
    <t>Государственная пошлина за государственную регистрацию транспортных средств, за внесение изменений в выданный ранее паспорт транспортного средства, а также за совершение прочих юридически значимых действий, связанных с государственной регистрацией транспо</t>
  </si>
  <si>
    <t>Денежные взыскания (штрафы) за нарушение законодательства о налогах и сборах, предусмотренные статьями 116. 117, 118 , пунктами 1 и 2 статьи 120, статьями 125, 126, 128, 129.1, 132, 134, пунктом 2 статьи 135 и статьей 135.1 Налогового кодекса Российской Ф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</si>
  <si>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</si>
  <si>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 ставкам , установленным  в соответствии с подпунктом 1 пункта 1статьи 394 Налогового кодекса Российской Федерации</t>
  </si>
  <si>
    <t>Земельный налог, взимаемый по  ставкам,установленным в соответствии с   подпунктом 1 пункта 1статьи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</si>
  <si>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 ставкам, установленным в соответствии с  подпунктом 2 пункта 1статьи 394 Налогового кодекса Российской Федерации</t>
  </si>
  <si>
    <t>НАЛОГОВЫЕ И НЕНАЛОГОВЫЕ ДОХОДЫ</t>
  </si>
  <si>
    <t>Налог на доходы физических лиц с доходов, облагаемых по налоговой ставке, установленной пунктом 1 статьи 224 Налогового  кодекса Российской Федерации</t>
  </si>
  <si>
    <t>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</si>
  <si>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</si>
  <si>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Налог на доходы физических лиц с доходов, облагаемых по налоговой ставке, установленной пунктом 1 статьи 224 Налогового  кодекса Российской Федерации, за исключением доходов полученных физическими лицами, зарегистрированными в качестве индивидуальных предпринимателей,  частных нотариусов и других лиц, занимающихся частной практикой</t>
  </si>
  <si>
    <t>Земельный налог, взимаемый по  ставкам, установленным в соответствии с  подпунктом 2 пункта 1статьи 394 Налогового кодекса Российской Федерации и применяемым к объектам налогообложения, расположенным  в границах поселений</t>
  </si>
  <si>
    <t>Доходы, получаемые в виде арендной либо иной платы за передачу в возмездное пользование  государственного  и муниципального имущества(за исключением имущества автономных учреждений, а  также имущества государственных и муниципальных унитарных предприятий, в том числе казенных)</t>
  </si>
  <si>
    <t>Доходы, получаемые в виде арендной  платы за земельные участки,государственная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</si>
  <si>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</si>
  <si>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находящегося в оперативном управлении органов управления поселений и  созданных ими учреждений (за исключением имущества муниципальных автономных учреждений) </t>
  </si>
  <si>
    <t>ДОХОДЫ  ОТ ИСПОЛЬЗОВАНИЯ ИМУЩЕСТВА,НАХОДЯЩЕГОСЯ В ГОСУДАРСТВЕННОЙ И МУНИЦИПАЛЬНОЙ СОБСТВЕННОСТИ</t>
  </si>
  <si>
    <t>Приложение 1</t>
  </si>
  <si>
    <t>Доходы от использования имущества, находящегося в государственной и муниципальной собственности</t>
  </si>
  <si>
    <t>1 11 05000 00 0000 000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</si>
  <si>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</si>
  <si>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1 01 02010 01 0000 110</t>
  </si>
  <si>
    <t xml:space="preserve"> Изменение прогнозируемых доходов  бюджета Хмелевского сельского поселения                                                             на 2015 год, предусмотренного приложением 1 к решению                                                                        " О бюджете Хмелевского сельского поселения на 2015 год  и на плановый период 2016 и 2017 годов"</t>
  </si>
  <si>
    <t>Налог на доходы физических лиц с доходов, облагаемых по налоговой ставке, установленной пунктом 1 статьи 224 Налогового  кодекса Российской Федерации. за исключением доходов полученных физическими лицами, зарегистрированными в качестве индивидуальных предпринимателей,  частных нотариусов и других лиц, занимающихся частной практикой</t>
  </si>
  <si>
    <t>изменение 2015 года</t>
  </si>
  <si>
    <t>Приложение 1.2                                                          к решению " О бюджете Хмелевского сельского поселения на 2015 год и на плановый период 2016 и 2017 годов" от 30.12.2014г   № 25</t>
  </si>
  <si>
    <t>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</si>
  <si>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</si>
  <si>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r>
      <t xml:space="preserve">к решению Хмелевского сельского Совета народных депутатов "О внесении изменений и дополнений в решение Хмелевского сельского Совета народных депутатов от 30 декабря 2014 г № 25 " О бюджете Хмелевского сельского поселения на 2015 год и плановый период  2016 и 2017 годов" </t>
    </r>
    <r>
      <rPr>
        <b/>
        <sz val="12"/>
        <rFont val="Times New Roman"/>
        <family val="1"/>
      </rPr>
      <t>от  05 июня 2015 года   №  34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</si>
</sst>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_-* #,##0.0_р_._-;\-* #,##0.0_р_._-;_-* &quot;-&quot;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_-* #,##0.0_р_._-;\-* #,##0.0_р_._-;_-* &quot;-&quot;??_р_._-;_-@_-"/>
    <numFmt numFmtId="186" formatCode="0.00000000"/>
    <numFmt numFmtId="187" formatCode="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3" fontId="3" fillId="0" borderId="0" xfId="0" applyNumberFormat="1" applyFont="1" applyFill="1" applyBorder="1" applyAlignment="1">
      <alignment horizontal="center" vertical="top"/>
    </xf>
    <xf numFmtId="173" fontId="5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172" fontId="6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justify" wrapText="1"/>
    </xf>
    <xf numFmtId="0" fontId="3" fillId="0" borderId="11" xfId="0" applyFont="1" applyFill="1" applyBorder="1" applyAlignment="1">
      <alignment vertical="justify" wrapText="1"/>
    </xf>
    <xf numFmtId="3" fontId="7" fillId="0" borderId="11" xfId="0" applyNumberFormat="1" applyFont="1" applyFill="1" applyBorder="1" applyAlignment="1">
      <alignment horizontal="center" vertical="justify"/>
    </xf>
    <xf numFmtId="3" fontId="3" fillId="0" borderId="11" xfId="0" applyNumberFormat="1" applyFont="1" applyFill="1" applyBorder="1" applyAlignment="1">
      <alignment horizontal="center" vertical="justify"/>
    </xf>
    <xf numFmtId="0" fontId="3" fillId="0" borderId="11" xfId="0" applyFont="1" applyFill="1" applyBorder="1" applyAlignment="1">
      <alignment horizontal="center" vertical="justify" wrapText="1"/>
    </xf>
    <xf numFmtId="0" fontId="3" fillId="0" borderId="11" xfId="0" applyFont="1" applyFill="1" applyBorder="1" applyAlignment="1">
      <alignment vertical="justify" wrapText="1"/>
    </xf>
    <xf numFmtId="3" fontId="3" fillId="0" borderId="11" xfId="0" applyNumberFormat="1" applyFont="1" applyFill="1" applyBorder="1" applyAlignment="1">
      <alignment horizontal="center" vertical="justify"/>
    </xf>
    <xf numFmtId="0" fontId="5" fillId="0" borderId="11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justify" vertical="justify" wrapText="1"/>
    </xf>
    <xf numFmtId="0" fontId="5" fillId="0" borderId="11" xfId="0" applyFont="1" applyFill="1" applyBorder="1" applyAlignment="1">
      <alignment horizontal="justify" vertical="justify" wrapText="1"/>
    </xf>
    <xf numFmtId="3" fontId="5" fillId="0" borderId="11" xfId="0" applyNumberFormat="1" applyFont="1" applyFill="1" applyBorder="1" applyAlignment="1">
      <alignment horizontal="center" vertical="justify"/>
    </xf>
    <xf numFmtId="0" fontId="6" fillId="0" borderId="11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horizontal="justify" vertical="justify" wrapText="1"/>
    </xf>
    <xf numFmtId="3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justify" wrapText="1"/>
    </xf>
    <xf numFmtId="0" fontId="6" fillId="0" borderId="11" xfId="0" applyFont="1" applyFill="1" applyBorder="1" applyAlignment="1">
      <alignment vertical="justify" wrapText="1"/>
    </xf>
    <xf numFmtId="3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justify" wrapText="1"/>
    </xf>
    <xf numFmtId="3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vertical="justify" wrapText="1"/>
    </xf>
    <xf numFmtId="0" fontId="5" fillId="0" borderId="11" xfId="0" applyFont="1" applyFill="1" applyBorder="1" applyAlignment="1">
      <alignment vertical="justify" wrapText="1"/>
    </xf>
    <xf numFmtId="3" fontId="6" fillId="0" borderId="11" xfId="0" applyNumberFormat="1" applyFont="1" applyFill="1" applyBorder="1" applyAlignment="1">
      <alignment horizontal="center" vertical="justify"/>
    </xf>
    <xf numFmtId="0" fontId="6" fillId="0" borderId="11" xfId="0" applyFont="1" applyFill="1" applyBorder="1" applyAlignment="1">
      <alignment horizontal="left" vertical="justify" wrapText="1"/>
    </xf>
    <xf numFmtId="0" fontId="3" fillId="0" borderId="11" xfId="0" applyFont="1" applyFill="1" applyBorder="1" applyAlignment="1">
      <alignment horizontal="justify" vertical="justify" wrapText="1"/>
    </xf>
    <xf numFmtId="3" fontId="3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justify" wrapText="1"/>
    </xf>
    <xf numFmtId="3" fontId="5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horizontal="left" vertical="justify" wrapText="1"/>
    </xf>
    <xf numFmtId="0" fontId="5" fillId="0" borderId="11" xfId="0" applyFont="1" applyFill="1" applyBorder="1" applyAlignment="1">
      <alignment vertical="justify" wrapText="1"/>
    </xf>
    <xf numFmtId="3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 vertical="justify" wrapText="1"/>
    </xf>
    <xf numFmtId="3" fontId="5" fillId="0" borderId="11" xfId="0" applyNumberFormat="1" applyFont="1" applyFill="1" applyBorder="1" applyAlignment="1">
      <alignment horizontal="center" vertical="justify"/>
    </xf>
    <xf numFmtId="3" fontId="6" fillId="0" borderId="11" xfId="0" applyNumberFormat="1" applyFont="1" applyFill="1" applyBorder="1" applyAlignment="1">
      <alignment horizontal="center" vertical="justify" wrapText="1"/>
    </xf>
    <xf numFmtId="3" fontId="4" fillId="0" borderId="11" xfId="0" applyNumberFormat="1" applyFont="1" applyFill="1" applyBorder="1" applyAlignment="1">
      <alignment horizontal="center" vertical="justify"/>
    </xf>
    <xf numFmtId="49" fontId="3" fillId="0" borderId="11" xfId="0" applyNumberFormat="1" applyFont="1" applyFill="1" applyBorder="1" applyAlignment="1">
      <alignment horizontal="center" vertical="justify" wrapText="1"/>
    </xf>
    <xf numFmtId="49" fontId="6" fillId="0" borderId="11" xfId="0" applyNumberFormat="1" applyFont="1" applyFill="1" applyBorder="1" applyAlignment="1">
      <alignment horizontal="center" vertical="justify" wrapText="1"/>
    </xf>
    <xf numFmtId="3" fontId="7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 wrapText="1"/>
    </xf>
    <xf numFmtId="187" fontId="6" fillId="0" borderId="11" xfId="0" applyNumberFormat="1" applyFont="1" applyFill="1" applyBorder="1" applyAlignment="1">
      <alignment horizontal="center" vertical="justify" wrapText="1"/>
    </xf>
    <xf numFmtId="49" fontId="6" fillId="0" borderId="11" xfId="0" applyNumberFormat="1" applyFont="1" applyFill="1" applyBorder="1" applyAlignment="1">
      <alignment horizontal="center" vertical="justify" wrapText="1"/>
    </xf>
    <xf numFmtId="49" fontId="3" fillId="0" borderId="11" xfId="0" applyNumberFormat="1" applyFont="1" applyFill="1" applyBorder="1" applyAlignment="1">
      <alignment horizontal="center" vertical="justify" wrapText="1"/>
    </xf>
    <xf numFmtId="49" fontId="5" fillId="0" borderId="11" xfId="0" applyNumberFormat="1" applyFont="1" applyFill="1" applyBorder="1" applyAlignment="1">
      <alignment horizontal="center" vertical="justify" wrapText="1"/>
    </xf>
    <xf numFmtId="3" fontId="4" fillId="0" borderId="11" xfId="0" applyNumberFormat="1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 vertical="justify"/>
    </xf>
    <xf numFmtId="0" fontId="7" fillId="0" borderId="11" xfId="0" applyFont="1" applyFill="1" applyBorder="1" applyAlignment="1">
      <alignment vertical="justify" wrapText="1"/>
    </xf>
    <xf numFmtId="0" fontId="5" fillId="0" borderId="11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vertical="justify" wrapText="1"/>
    </xf>
    <xf numFmtId="3" fontId="7" fillId="0" borderId="11" xfId="0" applyNumberFormat="1" applyFont="1" applyFill="1" applyBorder="1" applyAlignment="1">
      <alignment horizontal="right" vertical="justify"/>
    </xf>
    <xf numFmtId="0" fontId="3" fillId="0" borderId="0" xfId="0" applyFont="1" applyAlignment="1">
      <alignment vertical="top" wrapText="1"/>
    </xf>
    <xf numFmtId="0" fontId="9" fillId="0" borderId="11" xfId="0" applyFont="1" applyFill="1" applyBorder="1" applyAlignment="1">
      <alignment horizontal="justify" vertical="justify" wrapText="1"/>
    </xf>
    <xf numFmtId="0" fontId="3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4"/>
  <sheetViews>
    <sheetView tabSelected="1" view="pageBreakPreview" zoomScale="75" zoomScaleNormal="75" zoomScaleSheetLayoutView="75" zoomScalePageLayoutView="0" workbookViewId="0" topLeftCell="A1">
      <selection activeCell="C4" sqref="C4"/>
    </sheetView>
  </sheetViews>
  <sheetFormatPr defaultColWidth="9.00390625" defaultRowHeight="12.75"/>
  <cols>
    <col min="1" max="1" width="24.625" style="2" customWidth="1"/>
    <col min="2" max="2" width="48.75390625" style="2" customWidth="1"/>
    <col min="3" max="3" width="41.375" style="2" customWidth="1"/>
    <col min="4" max="4" width="10.25390625" style="2" customWidth="1"/>
    <col min="5" max="16384" width="9.125" style="2" customWidth="1"/>
  </cols>
  <sheetData>
    <row r="1" ht="18.75" customHeight="1">
      <c r="C1" s="60" t="s">
        <v>187</v>
      </c>
    </row>
    <row r="2" ht="19.5" customHeight="1">
      <c r="C2" s="67" t="s">
        <v>198</v>
      </c>
    </row>
    <row r="3" spans="2:3" ht="141" customHeight="1">
      <c r="B3" s="3"/>
      <c r="C3" s="69"/>
    </row>
    <row r="4" spans="2:3" ht="78.75">
      <c r="B4" s="3"/>
      <c r="C4" s="65" t="s">
        <v>195</v>
      </c>
    </row>
    <row r="5" spans="1:3" ht="72.75" customHeight="1">
      <c r="A5" s="68" t="s">
        <v>192</v>
      </c>
      <c r="B5" s="68"/>
      <c r="C5" s="68"/>
    </row>
    <row r="6" spans="2:3" ht="18.75">
      <c r="B6" s="12"/>
      <c r="C6" s="11"/>
    </row>
    <row r="7" spans="2:3" ht="18.75">
      <c r="B7" s="12"/>
      <c r="C7" s="11"/>
    </row>
    <row r="8" spans="2:3" ht="18.75">
      <c r="B8" s="12"/>
      <c r="C8" s="11"/>
    </row>
    <row r="9" spans="1:3" ht="36.75" customHeight="1">
      <c r="A9" s="5" t="s">
        <v>28</v>
      </c>
      <c r="B9" s="5" t="s">
        <v>39</v>
      </c>
      <c r="C9" s="5" t="s">
        <v>194</v>
      </c>
    </row>
    <row r="10" spans="1:3" ht="15.75" customHeight="1">
      <c r="A10" s="6">
        <v>1</v>
      </c>
      <c r="B10" s="6">
        <v>2</v>
      </c>
      <c r="C10" s="6">
        <v>3</v>
      </c>
    </row>
    <row r="11" spans="1:3" s="4" customFormat="1" ht="39.75" customHeight="1" hidden="1">
      <c r="A11" s="13" t="s">
        <v>40</v>
      </c>
      <c r="B11" s="14" t="s">
        <v>176</v>
      </c>
      <c r="C11" s="15">
        <f>C12+C18+C31+C39+C54+C71+C77+C81+C84+C88+C102</f>
        <v>552541</v>
      </c>
    </row>
    <row r="12" spans="1:3" ht="27.75" customHeight="1" hidden="1">
      <c r="A12" s="13" t="s">
        <v>42</v>
      </c>
      <c r="B12" s="14" t="s">
        <v>41</v>
      </c>
      <c r="C12" s="16">
        <f>C13</f>
        <v>190000</v>
      </c>
    </row>
    <row r="13" spans="1:3" ht="29.25" customHeight="1" hidden="1">
      <c r="A13" s="17" t="s">
        <v>43</v>
      </c>
      <c r="B13" s="18" t="s">
        <v>24</v>
      </c>
      <c r="C13" s="19">
        <f>C14</f>
        <v>190000</v>
      </c>
    </row>
    <row r="14" spans="1:3" ht="66" customHeight="1" hidden="1">
      <c r="A14" s="20" t="s">
        <v>44</v>
      </c>
      <c r="B14" s="22" t="s">
        <v>177</v>
      </c>
      <c r="C14" s="23">
        <f>C15</f>
        <v>190000</v>
      </c>
    </row>
    <row r="15" spans="1:3" s="9" customFormat="1" ht="144" customHeight="1" hidden="1">
      <c r="A15" s="24" t="s">
        <v>166</v>
      </c>
      <c r="B15" s="25" t="s">
        <v>180</v>
      </c>
      <c r="C15" s="26">
        <v>190000</v>
      </c>
    </row>
    <row r="16" spans="1:3" ht="33.75" customHeight="1" hidden="1">
      <c r="A16" s="27"/>
      <c r="B16" s="28"/>
      <c r="C16" s="29"/>
    </row>
    <row r="17" spans="1:3" ht="63" customHeight="1" hidden="1">
      <c r="A17" s="27"/>
      <c r="B17" s="28"/>
      <c r="C17" s="29"/>
    </row>
    <row r="18" spans="1:3" ht="24.75" customHeight="1" hidden="1">
      <c r="A18" s="13" t="s">
        <v>45</v>
      </c>
      <c r="B18" s="14" t="s">
        <v>25</v>
      </c>
      <c r="C18" s="15">
        <f>C20+C22+C19+C25</f>
        <v>178900</v>
      </c>
    </row>
    <row r="19" spans="1:3" ht="16.5" customHeight="1" hidden="1">
      <c r="A19" s="17" t="s">
        <v>0</v>
      </c>
      <c r="B19" s="18" t="s">
        <v>83</v>
      </c>
      <c r="C19" s="19">
        <f>C24</f>
        <v>34600</v>
      </c>
    </row>
    <row r="20" spans="1:3" ht="15.75" customHeight="1" hidden="1">
      <c r="A20" s="17" t="s">
        <v>46</v>
      </c>
      <c r="B20" s="18" t="s">
        <v>31</v>
      </c>
      <c r="C20" s="19">
        <f>C21</f>
        <v>0</v>
      </c>
    </row>
    <row r="21" spans="1:3" ht="34.5" customHeight="1" hidden="1">
      <c r="A21" s="27" t="s">
        <v>47</v>
      </c>
      <c r="B21" s="30" t="s">
        <v>48</v>
      </c>
      <c r="C21" s="29"/>
    </row>
    <row r="22" spans="1:3" ht="26.25" customHeight="1" hidden="1">
      <c r="A22" s="17" t="s">
        <v>49</v>
      </c>
      <c r="B22" s="18" t="s">
        <v>50</v>
      </c>
      <c r="C22" s="31">
        <f>C23</f>
        <v>0</v>
      </c>
    </row>
    <row r="23" spans="1:3" ht="34.5" customHeight="1" hidden="1">
      <c r="A23" s="27" t="s">
        <v>51</v>
      </c>
      <c r="B23" s="30" t="s">
        <v>84</v>
      </c>
      <c r="C23" s="29"/>
    </row>
    <row r="24" spans="1:3" ht="65.25" customHeight="1" hidden="1">
      <c r="A24" s="27" t="s">
        <v>1</v>
      </c>
      <c r="B24" s="32" t="s">
        <v>172</v>
      </c>
      <c r="C24" s="29">
        <v>34600</v>
      </c>
    </row>
    <row r="25" spans="1:3" ht="23.25" customHeight="1" hidden="1">
      <c r="A25" s="17" t="s">
        <v>2</v>
      </c>
      <c r="B25" s="18" t="s">
        <v>52</v>
      </c>
      <c r="C25" s="19">
        <f>C26+C28</f>
        <v>144300</v>
      </c>
    </row>
    <row r="26" spans="1:3" ht="64.5" customHeight="1" hidden="1">
      <c r="A26" s="20" t="s">
        <v>3</v>
      </c>
      <c r="B26" s="33" t="s">
        <v>173</v>
      </c>
      <c r="C26" s="23">
        <f>C27</f>
        <v>132500</v>
      </c>
    </row>
    <row r="27" spans="1:3" ht="94.5" hidden="1">
      <c r="A27" s="27" t="s">
        <v>16</v>
      </c>
      <c r="B27" s="28" t="s">
        <v>174</v>
      </c>
      <c r="C27" s="34">
        <v>132500</v>
      </c>
    </row>
    <row r="28" spans="1:3" ht="65.25" customHeight="1" hidden="1">
      <c r="A28" s="20" t="s">
        <v>4</v>
      </c>
      <c r="B28" s="33" t="s">
        <v>175</v>
      </c>
      <c r="C28" s="23">
        <f>C29</f>
        <v>11800</v>
      </c>
    </row>
    <row r="29" spans="1:3" ht="94.5" hidden="1">
      <c r="A29" s="27" t="s">
        <v>5</v>
      </c>
      <c r="B29" s="28" t="s">
        <v>181</v>
      </c>
      <c r="C29" s="34">
        <v>11800</v>
      </c>
    </row>
    <row r="30" spans="1:3" ht="48" customHeight="1" hidden="1">
      <c r="A30" s="35" t="s">
        <v>111</v>
      </c>
      <c r="B30" s="30" t="s">
        <v>112</v>
      </c>
      <c r="C30" s="34"/>
    </row>
    <row r="31" spans="1:3" ht="34.5" customHeight="1" hidden="1">
      <c r="A31" s="17" t="s">
        <v>106</v>
      </c>
      <c r="B31" s="18" t="s">
        <v>102</v>
      </c>
      <c r="C31" s="19">
        <f>C32+C35</f>
        <v>0</v>
      </c>
    </row>
    <row r="32" spans="1:3" ht="50.25" customHeight="1" hidden="1">
      <c r="A32" s="17" t="s">
        <v>107</v>
      </c>
      <c r="B32" s="36" t="s">
        <v>103</v>
      </c>
      <c r="C32" s="37">
        <f>C33</f>
        <v>0</v>
      </c>
    </row>
    <row r="33" spans="1:3" ht="107.25" customHeight="1" hidden="1">
      <c r="A33" s="38" t="s">
        <v>108</v>
      </c>
      <c r="B33" s="21" t="s">
        <v>105</v>
      </c>
      <c r="C33" s="39"/>
    </row>
    <row r="34" spans="1:3" ht="66" customHeight="1" hidden="1">
      <c r="A34" s="40" t="s">
        <v>113</v>
      </c>
      <c r="B34" s="18" t="s">
        <v>114</v>
      </c>
      <c r="C34" s="39"/>
    </row>
    <row r="35" spans="1:3" ht="54" customHeight="1" hidden="1">
      <c r="A35" s="17" t="s">
        <v>109</v>
      </c>
      <c r="B35" s="18" t="s">
        <v>104</v>
      </c>
      <c r="C35" s="37">
        <f>C36+C37+C38</f>
        <v>0</v>
      </c>
    </row>
    <row r="36" spans="1:3" ht="100.5" customHeight="1" hidden="1">
      <c r="A36" s="41" t="s">
        <v>119</v>
      </c>
      <c r="B36" s="42" t="s">
        <v>170</v>
      </c>
      <c r="C36" s="39"/>
    </row>
    <row r="37" spans="1:3" ht="36.75" customHeight="1" hidden="1">
      <c r="A37" s="41" t="s">
        <v>117</v>
      </c>
      <c r="B37" s="42" t="s">
        <v>118</v>
      </c>
      <c r="C37" s="37"/>
    </row>
    <row r="38" spans="1:3" ht="36.75" customHeight="1" hidden="1">
      <c r="A38" s="41" t="s">
        <v>115</v>
      </c>
      <c r="B38" s="42" t="s">
        <v>116</v>
      </c>
      <c r="C38" s="37"/>
    </row>
    <row r="39" spans="1:3" ht="50.25" customHeight="1" hidden="1">
      <c r="A39" s="13" t="s">
        <v>53</v>
      </c>
      <c r="B39" s="14" t="s">
        <v>167</v>
      </c>
      <c r="C39" s="43">
        <f>C40+C44+C48+C50+C46</f>
        <v>0</v>
      </c>
    </row>
    <row r="40" spans="1:3" ht="46.5" customHeight="1" hidden="1">
      <c r="A40" s="17" t="s">
        <v>168</v>
      </c>
      <c r="B40" s="18" t="s">
        <v>85</v>
      </c>
      <c r="C40" s="37"/>
    </row>
    <row r="41" spans="1:3" ht="22.5" customHeight="1" hidden="1">
      <c r="A41" s="17" t="s">
        <v>120</v>
      </c>
      <c r="B41" s="18" t="s">
        <v>121</v>
      </c>
      <c r="C41" s="39">
        <f>C42+C43</f>
        <v>0</v>
      </c>
    </row>
    <row r="42" spans="1:3" ht="32.25" customHeight="1" hidden="1">
      <c r="A42" s="27" t="s">
        <v>122</v>
      </c>
      <c r="B42" s="28" t="s">
        <v>123</v>
      </c>
      <c r="C42" s="29"/>
    </row>
    <row r="43" spans="1:3" ht="32.25" customHeight="1" hidden="1">
      <c r="A43" s="27" t="s">
        <v>124</v>
      </c>
      <c r="B43" s="28" t="s">
        <v>26</v>
      </c>
      <c r="C43" s="29"/>
    </row>
    <row r="44" spans="1:3" ht="24.75" customHeight="1" hidden="1">
      <c r="A44" s="44" t="s">
        <v>54</v>
      </c>
      <c r="B44" s="18" t="s">
        <v>86</v>
      </c>
      <c r="C44" s="45">
        <f>C45</f>
        <v>0</v>
      </c>
    </row>
    <row r="45" spans="1:3" ht="23.25" customHeight="1" hidden="1">
      <c r="A45" s="46" t="s">
        <v>87</v>
      </c>
      <c r="B45" s="28" t="s">
        <v>55</v>
      </c>
      <c r="C45" s="47"/>
    </row>
    <row r="46" spans="1:3" ht="23.25" customHeight="1" hidden="1">
      <c r="A46" s="48" t="s">
        <v>54</v>
      </c>
      <c r="B46" s="18" t="s">
        <v>86</v>
      </c>
      <c r="C46" s="19"/>
    </row>
    <row r="47" spans="1:3" ht="23.25" customHeight="1" hidden="1">
      <c r="A47" s="49" t="s">
        <v>169</v>
      </c>
      <c r="B47" s="28" t="s">
        <v>55</v>
      </c>
      <c r="C47" s="34"/>
    </row>
    <row r="48" spans="1:3" ht="33" customHeight="1" hidden="1">
      <c r="A48" s="17" t="s">
        <v>56</v>
      </c>
      <c r="B48" s="18" t="s">
        <v>79</v>
      </c>
      <c r="C48" s="37"/>
    </row>
    <row r="49" spans="1:3" ht="24.75" customHeight="1" hidden="1">
      <c r="A49" s="27" t="s">
        <v>57</v>
      </c>
      <c r="B49" s="28" t="s">
        <v>58</v>
      </c>
      <c r="C49" s="34"/>
    </row>
    <row r="50" spans="1:3" ht="31.5" customHeight="1" hidden="1">
      <c r="A50" s="17" t="s">
        <v>88</v>
      </c>
      <c r="B50" s="18" t="s">
        <v>89</v>
      </c>
      <c r="C50" s="37">
        <f>C52+C53+C51</f>
        <v>0</v>
      </c>
    </row>
    <row r="51" spans="1:3" ht="23.25" customHeight="1" hidden="1">
      <c r="A51" s="27" t="s">
        <v>125</v>
      </c>
      <c r="B51" s="28" t="s">
        <v>126</v>
      </c>
      <c r="C51" s="29"/>
    </row>
    <row r="52" spans="1:3" ht="72.75" customHeight="1" hidden="1">
      <c r="A52" s="27" t="s">
        <v>90</v>
      </c>
      <c r="B52" s="28" t="s">
        <v>91</v>
      </c>
      <c r="C52" s="29"/>
    </row>
    <row r="53" spans="1:3" ht="16.5" customHeight="1" hidden="1">
      <c r="A53" s="27" t="s">
        <v>92</v>
      </c>
      <c r="B53" s="28" t="s">
        <v>93</v>
      </c>
      <c r="C53" s="34"/>
    </row>
    <row r="54" spans="1:3" ht="74.25" customHeight="1" hidden="1">
      <c r="A54" s="13" t="s">
        <v>59</v>
      </c>
      <c r="B54" s="14" t="s">
        <v>186</v>
      </c>
      <c r="C54" s="50">
        <f>C57+C55+C68</f>
        <v>183641</v>
      </c>
    </row>
    <row r="55" spans="1:3" ht="47.25" customHeight="1" hidden="1">
      <c r="A55" s="40" t="s">
        <v>164</v>
      </c>
      <c r="B55" s="18" t="s">
        <v>165</v>
      </c>
      <c r="C55" s="43">
        <f>C56</f>
        <v>0</v>
      </c>
    </row>
    <row r="56" spans="1:3" ht="47.25" customHeight="1" hidden="1">
      <c r="A56" s="41" t="s">
        <v>163</v>
      </c>
      <c r="B56" s="42" t="s">
        <v>162</v>
      </c>
      <c r="C56" s="37"/>
    </row>
    <row r="57" spans="1:3" ht="127.5" customHeight="1" hidden="1">
      <c r="A57" s="17" t="s">
        <v>60</v>
      </c>
      <c r="B57" s="18" t="s">
        <v>182</v>
      </c>
      <c r="C57" s="37">
        <f>C58+C66</f>
        <v>183641</v>
      </c>
    </row>
    <row r="58" spans="1:3" ht="94.5" hidden="1">
      <c r="A58" s="20" t="s">
        <v>61</v>
      </c>
      <c r="B58" s="33" t="s">
        <v>183</v>
      </c>
      <c r="C58" s="31">
        <f>C64</f>
        <v>157450</v>
      </c>
    </row>
    <row r="59" spans="1:3" ht="63" hidden="1">
      <c r="A59" s="27" t="s">
        <v>94</v>
      </c>
      <c r="B59" s="28" t="s">
        <v>95</v>
      </c>
      <c r="C59" s="51"/>
    </row>
    <row r="60" spans="1:3" ht="69.75" customHeight="1" hidden="1">
      <c r="A60" s="27" t="s">
        <v>62</v>
      </c>
      <c r="B60" s="28" t="s">
        <v>96</v>
      </c>
      <c r="C60" s="29"/>
    </row>
    <row r="61" spans="1:3" ht="79.5" customHeight="1" hidden="1">
      <c r="A61" s="27" t="s">
        <v>97</v>
      </c>
      <c r="B61" s="28" t="s">
        <v>98</v>
      </c>
      <c r="C61" s="29"/>
    </row>
    <row r="62" spans="1:3" ht="79.5" customHeight="1" hidden="1">
      <c r="A62" s="27" t="s">
        <v>99</v>
      </c>
      <c r="B62" s="28" t="s">
        <v>100</v>
      </c>
      <c r="C62" s="29"/>
    </row>
    <row r="63" spans="1:3" ht="94.5" customHeight="1" hidden="1">
      <c r="A63" s="27" t="s">
        <v>101</v>
      </c>
      <c r="B63" s="28" t="s">
        <v>17</v>
      </c>
      <c r="C63" s="29"/>
    </row>
    <row r="64" spans="1:3" ht="114" customHeight="1" hidden="1">
      <c r="A64" s="52" t="s">
        <v>178</v>
      </c>
      <c r="B64" s="59" t="s">
        <v>184</v>
      </c>
      <c r="C64" s="29">
        <v>157450</v>
      </c>
    </row>
    <row r="65" spans="1:3" ht="94.5" customHeight="1" hidden="1">
      <c r="A65" s="52"/>
      <c r="B65" s="28"/>
      <c r="C65" s="29"/>
    </row>
    <row r="66" spans="1:3" ht="120" customHeight="1" hidden="1">
      <c r="A66" s="20" t="s">
        <v>63</v>
      </c>
      <c r="B66" s="33" t="s">
        <v>179</v>
      </c>
      <c r="C66" s="31">
        <f>C67</f>
        <v>26191</v>
      </c>
    </row>
    <row r="67" spans="1:3" ht="90.75" customHeight="1" hidden="1">
      <c r="A67" s="27" t="s">
        <v>6</v>
      </c>
      <c r="B67" s="33" t="s">
        <v>185</v>
      </c>
      <c r="C67" s="29">
        <v>26191</v>
      </c>
    </row>
    <row r="68" spans="1:3" ht="36.75" customHeight="1" hidden="1">
      <c r="A68" s="17" t="s">
        <v>127</v>
      </c>
      <c r="B68" s="18" t="s">
        <v>128</v>
      </c>
      <c r="C68" s="37">
        <f>C69</f>
        <v>0</v>
      </c>
    </row>
    <row r="69" spans="1:3" ht="65.25" customHeight="1" hidden="1">
      <c r="A69" s="38" t="s">
        <v>129</v>
      </c>
      <c r="B69" s="42" t="s">
        <v>132</v>
      </c>
      <c r="C69" s="39">
        <f>C70</f>
        <v>0</v>
      </c>
    </row>
    <row r="70" spans="1:3" ht="65.25" customHeight="1" hidden="1">
      <c r="A70" s="27" t="s">
        <v>130</v>
      </c>
      <c r="B70" s="28" t="s">
        <v>131</v>
      </c>
      <c r="C70" s="29"/>
    </row>
    <row r="71" spans="1:3" ht="35.25" customHeight="1" hidden="1">
      <c r="A71" s="13" t="s">
        <v>78</v>
      </c>
      <c r="B71" s="14" t="s">
        <v>64</v>
      </c>
      <c r="C71" s="43">
        <f>C72</f>
        <v>0</v>
      </c>
    </row>
    <row r="72" spans="1:3" ht="33" customHeight="1" hidden="1">
      <c r="A72" s="20" t="s">
        <v>65</v>
      </c>
      <c r="B72" s="33" t="s">
        <v>32</v>
      </c>
      <c r="C72" s="31"/>
    </row>
    <row r="73" spans="1:3" s="9" customFormat="1" ht="54.75" customHeight="1" hidden="1">
      <c r="A73" s="20">
        <v>2019000</v>
      </c>
      <c r="B73" s="32" t="s">
        <v>33</v>
      </c>
      <c r="C73" s="31">
        <f>C74+C75+C76</f>
        <v>0</v>
      </c>
    </row>
    <row r="74" spans="1:3" s="9" customFormat="1" ht="54.75" customHeight="1" hidden="1">
      <c r="A74" s="24">
        <v>2019010</v>
      </c>
      <c r="B74" s="32" t="s">
        <v>34</v>
      </c>
      <c r="C74" s="31">
        <v>0</v>
      </c>
    </row>
    <row r="75" spans="1:3" s="9" customFormat="1" ht="56.25" customHeight="1" hidden="1">
      <c r="A75" s="53" t="s">
        <v>35</v>
      </c>
      <c r="B75" s="32" t="s">
        <v>30</v>
      </c>
      <c r="C75" s="31">
        <v>0</v>
      </c>
    </row>
    <row r="76" spans="1:3" s="9" customFormat="1" ht="1.5" customHeight="1" hidden="1">
      <c r="A76" s="53" t="s">
        <v>36</v>
      </c>
      <c r="B76" s="32" t="s">
        <v>37</v>
      </c>
      <c r="C76" s="31">
        <v>0</v>
      </c>
    </row>
    <row r="77" spans="1:3" s="9" customFormat="1" ht="36" customHeight="1" hidden="1">
      <c r="A77" s="54" t="s">
        <v>80</v>
      </c>
      <c r="B77" s="14" t="s">
        <v>82</v>
      </c>
      <c r="C77" s="43">
        <f>C78</f>
        <v>0</v>
      </c>
    </row>
    <row r="78" spans="1:3" s="9" customFormat="1" ht="22.5" customHeight="1" hidden="1">
      <c r="A78" s="48" t="s">
        <v>81</v>
      </c>
      <c r="B78" s="18" t="s">
        <v>77</v>
      </c>
      <c r="C78" s="19">
        <f>C79</f>
        <v>0</v>
      </c>
    </row>
    <row r="79" spans="1:3" s="9" customFormat="1" ht="30.75" customHeight="1" hidden="1">
      <c r="A79" s="55" t="s">
        <v>7</v>
      </c>
      <c r="B79" s="33" t="s">
        <v>8</v>
      </c>
      <c r="C79" s="23">
        <f>C80</f>
        <v>0</v>
      </c>
    </row>
    <row r="80" spans="1:3" s="9" customFormat="1" ht="33.75" customHeight="1" hidden="1">
      <c r="A80" s="49" t="s">
        <v>9</v>
      </c>
      <c r="B80" s="32" t="s">
        <v>10</v>
      </c>
      <c r="C80" s="29"/>
    </row>
    <row r="81" spans="1:3" s="9" customFormat="1" ht="36.75" customHeight="1" hidden="1">
      <c r="A81" s="13"/>
      <c r="B81" s="14"/>
      <c r="C81" s="43"/>
    </row>
    <row r="82" spans="1:3" s="9" customFormat="1" ht="21" customHeight="1" hidden="1">
      <c r="A82" s="20"/>
      <c r="B82" s="18"/>
      <c r="C82" s="19"/>
    </row>
    <row r="83" spans="1:3" s="9" customFormat="1" ht="30.75" customHeight="1" hidden="1">
      <c r="A83" s="27"/>
      <c r="B83" s="28"/>
      <c r="C83" s="29"/>
    </row>
    <row r="84" spans="1:3" ht="33.75" customHeight="1" hidden="1">
      <c r="A84" s="13" t="s">
        <v>66</v>
      </c>
      <c r="B84" s="14" t="s">
        <v>29</v>
      </c>
      <c r="C84" s="43">
        <f>C85</f>
        <v>0</v>
      </c>
    </row>
    <row r="85" spans="1:3" ht="17.25" customHeight="1" hidden="1">
      <c r="A85" s="17" t="s">
        <v>67</v>
      </c>
      <c r="B85" s="18" t="s">
        <v>68</v>
      </c>
      <c r="C85" s="19">
        <f>C86</f>
        <v>0</v>
      </c>
    </row>
    <row r="86" spans="1:3" ht="48" customHeight="1" hidden="1">
      <c r="A86" s="20" t="s">
        <v>18</v>
      </c>
      <c r="B86" s="33" t="s">
        <v>69</v>
      </c>
      <c r="C86" s="31"/>
    </row>
    <row r="87" spans="1:3" ht="52.5" customHeight="1" hidden="1">
      <c r="A87" s="27" t="s">
        <v>18</v>
      </c>
      <c r="B87" s="28" t="s">
        <v>19</v>
      </c>
      <c r="C87" s="29"/>
    </row>
    <row r="88" spans="1:3" ht="36.75" customHeight="1" hidden="1">
      <c r="A88" s="13" t="s">
        <v>70</v>
      </c>
      <c r="B88" s="14" t="s">
        <v>71</v>
      </c>
      <c r="C88" s="43">
        <f>C89+C94+C96+C98+C100+C93</f>
        <v>0</v>
      </c>
    </row>
    <row r="89" spans="1:3" ht="31.5" customHeight="1" hidden="1">
      <c r="A89" s="38" t="s">
        <v>133</v>
      </c>
      <c r="B89" s="42" t="s">
        <v>134</v>
      </c>
      <c r="C89" s="39">
        <f>C90+C91+C92</f>
        <v>0</v>
      </c>
    </row>
    <row r="90" spans="1:3" ht="110.25" hidden="1">
      <c r="A90" s="27" t="s">
        <v>135</v>
      </c>
      <c r="B90" s="28" t="s">
        <v>171</v>
      </c>
      <c r="C90" s="56"/>
    </row>
    <row r="91" spans="1:3" ht="63.75" customHeight="1" hidden="1">
      <c r="A91" s="27" t="s">
        <v>136</v>
      </c>
      <c r="B91" s="28" t="s">
        <v>137</v>
      </c>
      <c r="C91" s="56"/>
    </row>
    <row r="92" spans="1:3" ht="79.5" customHeight="1" hidden="1">
      <c r="A92" s="27" t="s">
        <v>138</v>
      </c>
      <c r="B92" s="28" t="s">
        <v>139</v>
      </c>
      <c r="C92" s="56"/>
    </row>
    <row r="93" spans="1:3" ht="81" customHeight="1" hidden="1">
      <c r="A93" s="38" t="s">
        <v>140</v>
      </c>
      <c r="B93" s="42" t="s">
        <v>141</v>
      </c>
      <c r="C93" s="43"/>
    </row>
    <row r="94" spans="1:3" ht="49.5" customHeight="1" hidden="1">
      <c r="A94" s="38" t="s">
        <v>142</v>
      </c>
      <c r="B94" s="42" t="s">
        <v>143</v>
      </c>
      <c r="C94" s="43">
        <f>C95</f>
        <v>0</v>
      </c>
    </row>
    <row r="95" spans="1:3" s="9" customFormat="1" ht="48" customHeight="1" hidden="1">
      <c r="A95" s="27" t="s">
        <v>144</v>
      </c>
      <c r="B95" s="28" t="s">
        <v>145</v>
      </c>
      <c r="C95" s="29"/>
    </row>
    <row r="96" spans="1:3" s="9" customFormat="1" ht="56.25" customHeight="1" hidden="1">
      <c r="A96" s="20" t="s">
        <v>146</v>
      </c>
      <c r="B96" s="33" t="s">
        <v>147</v>
      </c>
      <c r="C96" s="31">
        <f>C97</f>
        <v>0</v>
      </c>
    </row>
    <row r="97" spans="1:3" s="9" customFormat="1" ht="63.75" customHeight="1" hidden="1">
      <c r="A97" s="27" t="s">
        <v>148</v>
      </c>
      <c r="B97" s="28" t="s">
        <v>149</v>
      </c>
      <c r="C97" s="29"/>
    </row>
    <row r="98" spans="1:3" s="9" customFormat="1" ht="30" customHeight="1" hidden="1">
      <c r="A98" s="20" t="s">
        <v>150</v>
      </c>
      <c r="B98" s="33" t="s">
        <v>151</v>
      </c>
      <c r="C98" s="31">
        <f>C99</f>
        <v>0</v>
      </c>
    </row>
    <row r="99" spans="1:3" s="9" customFormat="1" ht="35.25" customHeight="1" hidden="1">
      <c r="A99" s="27" t="s">
        <v>152</v>
      </c>
      <c r="B99" s="28" t="s">
        <v>153</v>
      </c>
      <c r="C99" s="29"/>
    </row>
    <row r="100" spans="1:3" s="9" customFormat="1" ht="37.5" customHeight="1" hidden="1">
      <c r="A100" s="20" t="s">
        <v>72</v>
      </c>
      <c r="B100" s="33" t="s">
        <v>73</v>
      </c>
      <c r="C100" s="31">
        <f>C101</f>
        <v>0</v>
      </c>
    </row>
    <row r="101" spans="1:3" s="9" customFormat="1" ht="63" customHeight="1" hidden="1">
      <c r="A101" s="27" t="s">
        <v>20</v>
      </c>
      <c r="B101" s="28" t="s">
        <v>21</v>
      </c>
      <c r="C101" s="29"/>
    </row>
    <row r="102" spans="1:3" s="9" customFormat="1" ht="21" customHeight="1" hidden="1">
      <c r="A102" s="13" t="s">
        <v>74</v>
      </c>
      <c r="B102" s="14" t="s">
        <v>27</v>
      </c>
      <c r="C102" s="16">
        <f>C103+C105+C107</f>
        <v>0</v>
      </c>
    </row>
    <row r="103" spans="1:3" s="9" customFormat="1" ht="21" customHeight="1" hidden="1">
      <c r="A103" s="17" t="s">
        <v>154</v>
      </c>
      <c r="B103" s="18" t="s">
        <v>155</v>
      </c>
      <c r="C103" s="19">
        <f>C104</f>
        <v>0</v>
      </c>
    </row>
    <row r="104" spans="1:3" s="9" customFormat="1" ht="30.75" customHeight="1" hidden="1">
      <c r="A104" s="38" t="s">
        <v>156</v>
      </c>
      <c r="B104" s="42" t="s">
        <v>157</v>
      </c>
      <c r="C104" s="19"/>
    </row>
    <row r="105" spans="1:3" s="9" customFormat="1" ht="49.5" customHeight="1" hidden="1">
      <c r="A105" s="17" t="s">
        <v>158</v>
      </c>
      <c r="B105" s="18" t="s">
        <v>159</v>
      </c>
      <c r="C105" s="19">
        <f>C106</f>
        <v>0</v>
      </c>
    </row>
    <row r="106" spans="1:3" s="9" customFormat="1" ht="48" customHeight="1" hidden="1">
      <c r="A106" s="38" t="s">
        <v>160</v>
      </c>
      <c r="B106" s="42" t="s">
        <v>161</v>
      </c>
      <c r="C106" s="19"/>
    </row>
    <row r="107" spans="1:3" s="9" customFormat="1" ht="15.75" customHeight="1" hidden="1">
      <c r="A107" s="17" t="s">
        <v>75</v>
      </c>
      <c r="B107" s="18" t="s">
        <v>76</v>
      </c>
      <c r="C107" s="19">
        <f>C108</f>
        <v>0</v>
      </c>
    </row>
    <row r="108" spans="1:3" s="9" customFormat="1" ht="38.25" customHeight="1" hidden="1">
      <c r="A108" s="20" t="s">
        <v>22</v>
      </c>
      <c r="B108" s="33" t="s">
        <v>23</v>
      </c>
      <c r="C108" s="23"/>
    </row>
    <row r="109" spans="1:3" s="1" customFormat="1" ht="23.25" customHeight="1" hidden="1">
      <c r="A109" s="13" t="s">
        <v>11</v>
      </c>
      <c r="B109" s="14" t="s">
        <v>12</v>
      </c>
      <c r="C109" s="16">
        <f>C110</f>
        <v>0</v>
      </c>
    </row>
    <row r="110" spans="1:3" s="9" customFormat="1" ht="18" customHeight="1" hidden="1">
      <c r="A110" s="20" t="s">
        <v>13</v>
      </c>
      <c r="B110" s="33" t="s">
        <v>155</v>
      </c>
      <c r="C110" s="23">
        <f>C111</f>
        <v>0</v>
      </c>
    </row>
    <row r="111" spans="1:3" s="9" customFormat="1" ht="30" customHeight="1" hidden="1">
      <c r="A111" s="24" t="s">
        <v>14</v>
      </c>
      <c r="B111" s="32" t="s">
        <v>15</v>
      </c>
      <c r="C111" s="57"/>
    </row>
    <row r="112" spans="1:3" s="9" customFormat="1" ht="47.25" hidden="1">
      <c r="A112" s="54" t="s">
        <v>59</v>
      </c>
      <c r="B112" s="14" t="s">
        <v>188</v>
      </c>
      <c r="C112" s="61" t="e">
        <f>C113+#REF!</f>
        <v>#REF!</v>
      </c>
    </row>
    <row r="113" spans="1:3" s="9" customFormat="1" ht="76.5" hidden="1">
      <c r="A113" s="53" t="s">
        <v>189</v>
      </c>
      <c r="B113" s="63" t="s">
        <v>190</v>
      </c>
      <c r="C113" s="62">
        <f>C114</f>
        <v>650000</v>
      </c>
    </row>
    <row r="114" spans="1:3" s="9" customFormat="1" ht="206.25">
      <c r="A114" s="24" t="s">
        <v>191</v>
      </c>
      <c r="B114" s="66" t="s">
        <v>193</v>
      </c>
      <c r="C114" s="62">
        <v>650000</v>
      </c>
    </row>
    <row r="115" spans="1:3" s="9" customFormat="1" ht="150">
      <c r="A115" s="24" t="s">
        <v>196</v>
      </c>
      <c r="B115" s="66" t="s">
        <v>197</v>
      </c>
      <c r="C115" s="62">
        <v>522891</v>
      </c>
    </row>
    <row r="116" spans="1:3" s="4" customFormat="1" ht="30" customHeight="1">
      <c r="A116" s="14"/>
      <c r="B116" s="58" t="s">
        <v>110</v>
      </c>
      <c r="C116" s="64">
        <f>C114+C115</f>
        <v>1172891</v>
      </c>
    </row>
    <row r="117" spans="1:3" ht="54" customHeight="1">
      <c r="A117" s="9"/>
      <c r="B117" s="9"/>
      <c r="C117" s="8"/>
    </row>
    <row r="118" spans="1:3" ht="52.5" customHeight="1">
      <c r="A118" s="9"/>
      <c r="B118" s="9"/>
      <c r="C118" s="8"/>
    </row>
    <row r="119" s="9" customFormat="1" ht="28.5" customHeight="1">
      <c r="C119" s="8"/>
    </row>
    <row r="120" s="9" customFormat="1" ht="41.25" customHeight="1">
      <c r="C120" s="8"/>
    </row>
    <row r="121" ht="27" customHeight="1">
      <c r="C121" s="8"/>
    </row>
    <row r="122" ht="15.75">
      <c r="C122" s="8"/>
    </row>
    <row r="123" s="9" customFormat="1" ht="30.75" customHeight="1">
      <c r="C123" s="8"/>
    </row>
    <row r="124" s="9" customFormat="1" ht="39.75" customHeight="1">
      <c r="C124" s="8"/>
    </row>
    <row r="125" s="9" customFormat="1" ht="90.75" customHeight="1">
      <c r="C125" s="8"/>
    </row>
    <row r="126" s="9" customFormat="1" ht="88.5" customHeight="1">
      <c r="C126" s="8"/>
    </row>
    <row r="127" s="9" customFormat="1" ht="14.25" customHeight="1">
      <c r="C127" s="8"/>
    </row>
    <row r="128" s="9" customFormat="1" ht="40.5" customHeight="1">
      <c r="C128" s="8"/>
    </row>
    <row r="129" ht="26.25" customHeight="1">
      <c r="C129" s="8"/>
    </row>
    <row r="130" ht="15.75" customHeight="1">
      <c r="C130" s="8"/>
    </row>
    <row r="131" s="9" customFormat="1" ht="53.25" customHeight="1">
      <c r="C131" s="8"/>
    </row>
    <row r="132" s="9" customFormat="1" ht="90.75" customHeight="1">
      <c r="C132" s="8"/>
    </row>
    <row r="133" s="9" customFormat="1" ht="15.75">
      <c r="C133" s="8"/>
    </row>
    <row r="134" s="9" customFormat="1" ht="15.75" hidden="1">
      <c r="C134" s="8"/>
    </row>
    <row r="135" s="9" customFormat="1" ht="14.25" customHeight="1">
      <c r="C135" s="8"/>
    </row>
    <row r="136" s="9" customFormat="1" ht="17.25" customHeight="1">
      <c r="C136" s="8"/>
    </row>
    <row r="137" s="4" customFormat="1" ht="12.75" customHeight="1">
      <c r="C137" s="7"/>
    </row>
    <row r="138" s="9" customFormat="1" ht="23.25" customHeight="1"/>
    <row r="139" spans="1:3" s="9" customFormat="1" ht="28.5" customHeight="1" hidden="1">
      <c r="A139" s="2"/>
      <c r="B139" s="2" t="s">
        <v>38</v>
      </c>
      <c r="C139" s="7" t="e">
        <f>#REF!+(#REF!+#REF!+#REF!)*5/6+#REF!+#REF!+#REF!+127.8</f>
        <v>#REF!</v>
      </c>
    </row>
    <row r="140" spans="1:2" s="1" customFormat="1" ht="20.25" customHeight="1">
      <c r="A140" s="4"/>
      <c r="B140" s="4"/>
    </row>
    <row r="141" spans="1:3" s="9" customFormat="1" ht="15.75">
      <c r="A141" s="2"/>
      <c r="B141" s="2"/>
      <c r="C141" s="10"/>
    </row>
    <row r="142" spans="1:3" s="9" customFormat="1" ht="15.75">
      <c r="A142" s="2"/>
      <c r="B142" s="2"/>
      <c r="C142" s="10"/>
    </row>
    <row r="143" s="9" customFormat="1" ht="21" customHeight="1"/>
    <row r="144" s="9" customFormat="1" ht="26.25" customHeight="1">
      <c r="C144" s="10"/>
    </row>
    <row r="145" s="9" customFormat="1" ht="18.75" customHeight="1"/>
    <row r="146" s="9" customFormat="1" ht="15.75" customHeight="1"/>
    <row r="147" s="9" customFormat="1" ht="21" customHeight="1"/>
    <row r="148" s="9" customFormat="1" ht="15.75"/>
    <row r="149" s="9" customFormat="1" ht="24.75" customHeight="1"/>
    <row r="150" s="4" customFormat="1" ht="26.25" customHeight="1"/>
  </sheetData>
  <sheetProtection/>
  <mergeCells count="2">
    <mergeCell ref="C2:C3"/>
    <mergeCell ref="A5:C5"/>
  </mergeCells>
  <printOptions/>
  <pageMargins left="0.7086614173228347" right="0.31496062992125984" top="0.15748031496062992" bottom="0.984251968503937" header="0.15748031496062992" footer="0.15748031496062992"/>
  <pageSetup fitToHeight="0" fitToWidth="1" horizontalDpi="600" verticalDpi="600" orientation="portrait" paperSize="9" scale="82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 Алексей Алексеевич</dc:creator>
  <cp:keywords/>
  <dc:description/>
  <cp:lastModifiedBy>SamLab.ws</cp:lastModifiedBy>
  <cp:lastPrinted>2015-04-07T12:40:40Z</cp:lastPrinted>
  <dcterms:created xsi:type="dcterms:W3CDTF">2000-09-29T06:30:00Z</dcterms:created>
  <dcterms:modified xsi:type="dcterms:W3CDTF">2015-06-16T11:19:17Z</dcterms:modified>
  <cp:category/>
  <cp:version/>
  <cp:contentType/>
  <cp:contentStatus/>
</cp:coreProperties>
</file>