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Приложение 5" sheetId="1" r:id="rId1"/>
  </sheets>
  <definedNames>
    <definedName name="_xlnm._FilterDatabase" localSheetId="0" hidden="1">'Приложение 5'!$B$15:$H$117</definedName>
    <definedName name="_xlnm.Print_Titles" localSheetId="0">'Приложение 5'!$12:$14</definedName>
    <definedName name="_xlnm.Print_Area" localSheetId="0">'Приложение 5'!$A$1:$N$118</definedName>
  </definedNames>
  <calcPr fullCalcOnLoad="1"/>
</workbook>
</file>

<file path=xl/sharedStrings.xml><?xml version="1.0" encoding="utf-8"?>
<sst xmlns="http://schemas.openxmlformats.org/spreadsheetml/2006/main" count="496" uniqueCount="147">
  <si>
    <t>Благоустройство</t>
  </si>
  <si>
    <t>600 03 00</t>
  </si>
  <si>
    <t>600 04 00</t>
  </si>
  <si>
    <t>Организация и содержание мест захоронения</t>
  </si>
  <si>
    <t>600 05 00</t>
  </si>
  <si>
    <t xml:space="preserve">Прочие мероприятия по благоустройству городских округов и поселений </t>
  </si>
  <si>
    <t>431 00 00</t>
  </si>
  <si>
    <t>Организационно-воспитательная работа с молодежью</t>
  </si>
  <si>
    <t>431 01 00</t>
  </si>
  <si>
    <t>Проведение мероприятий для детей и молодежи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</si>
  <si>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</si>
  <si>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</si>
  <si>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</si>
  <si>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03</t>
  </si>
  <si>
    <t>cexp1=200</t>
  </si>
  <si>
    <t>200</t>
  </si>
  <si>
    <t>ctgt5=002 04 00</t>
  </si>
  <si>
    <t>Центральный аппарат</t>
  </si>
  <si>
    <t>002 04 00</t>
  </si>
  <si>
    <t>cexp1=800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</si>
  <si>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</si>
  <si>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</si>
  <si>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</si>
  <si>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</si>
  <si>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cexp=852</t>
  </si>
  <si>
    <t>Уплата прочих налогов, сборов и иных обязательных платежей</t>
  </si>
  <si>
    <t>852</t>
  </si>
  <si>
    <t>ctgt5=002 10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</si>
  <si>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</si>
  <si>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</si>
  <si>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</si>
  <si>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cexp1=500</t>
  </si>
  <si>
    <t>cexp2=530</t>
  </si>
  <si>
    <t>ctgt5=002 24 00</t>
  </si>
  <si>
    <t>ctgt5=002 25 00</t>
  </si>
  <si>
    <t>07</t>
  </si>
  <si>
    <t>Резервные фонды</t>
  </si>
  <si>
    <t>Другие общегосударственные вопросы</t>
  </si>
  <si>
    <t>13</t>
  </si>
  <si>
    <t>cexp1=600</t>
  </si>
  <si>
    <t>cexp=611</t>
  </si>
  <si>
    <t>cexp=522</t>
  </si>
  <si>
    <t>ctgt5=822 61 00</t>
  </si>
  <si>
    <t>ctgt5=822 83 00</t>
  </si>
  <si>
    <t>Национальная оборона</t>
  </si>
  <si>
    <t>Мобилизационная и вневойсковая подготовка</t>
  </si>
  <si>
    <t>09</t>
  </si>
  <si>
    <t>ctgt5=102 01 00</t>
  </si>
  <si>
    <t>ctgt=102 01 01</t>
  </si>
  <si>
    <t>cexp=411</t>
  </si>
  <si>
    <t>Национальная экономика</t>
  </si>
  <si>
    <t>cexp2=810</t>
  </si>
  <si>
    <t>cexp=810</t>
  </si>
  <si>
    <t>08</t>
  </si>
  <si>
    <t>ctgt3=303 00 00</t>
  </si>
  <si>
    <t>ctgt5=303 02 00</t>
  </si>
  <si>
    <t>ctgt3=340 00 00</t>
  </si>
  <si>
    <t>ctgt5=340 03 00</t>
  </si>
  <si>
    <t>cexp2=450</t>
  </si>
  <si>
    <t>cexp=450</t>
  </si>
  <si>
    <t>ctgt5=340 51 00</t>
  </si>
  <si>
    <t>ctgt5=340 54 00</t>
  </si>
  <si>
    <t>Жилищно-коммунальное хозяйство</t>
  </si>
  <si>
    <t>Образование</t>
  </si>
  <si>
    <t>ctgt5=425 99 00</t>
  </si>
  <si>
    <t>Молодежная политика и оздоровление детей</t>
  </si>
  <si>
    <t>Культура, кинематография</t>
  </si>
  <si>
    <t>Культура</t>
  </si>
  <si>
    <t>002 12 00</t>
  </si>
  <si>
    <t>Депутаты  представители  муниципальных образований</t>
  </si>
  <si>
    <t>startt</t>
  </si>
  <si>
    <t>#Н/Д</t>
  </si>
  <si>
    <t>Наименование</t>
  </si>
  <si>
    <t>Рз</t>
  </si>
  <si>
    <t>Пр</t>
  </si>
  <si>
    <t>ЦСР</t>
  </si>
  <si>
    <t>ВР</t>
  </si>
  <si>
    <t>11</t>
  </si>
  <si>
    <t>craz=01</t>
  </si>
  <si>
    <t>Общегосударственные вопросы</t>
  </si>
  <si>
    <t>01</t>
  </si>
  <si>
    <t>cdiv=02</t>
  </si>
  <si>
    <t>Функционирование высшего должностного лица субъекта Российской Федерации и муниципального образования</t>
  </si>
  <si>
    <t>02</t>
  </si>
  <si>
    <t>ctgt3=002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</si>
  <si>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</si>
  <si>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</si>
  <si>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ctgt5=002 01 00</t>
  </si>
  <si>
    <t>cexp1=100</t>
  </si>
  <si>
    <t>Субсидии юридическим  лицам ( кроме государственных учреждений ) и физическим лицам -производителям товаров , работ, услуг</t>
  </si>
  <si>
    <t>Межбюджетные трансферты</t>
  </si>
  <si>
    <t>КВСР</t>
  </si>
  <si>
    <t>Дорожное хозяйство</t>
  </si>
  <si>
    <t>Дорожное хозяйство(дорожные фонды)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</si>
  <si>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</si>
  <si>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</si>
  <si>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Хмелевская сельская администрация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</si>
  <si>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</si>
  <si>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</si>
  <si>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государственных(муниципальных) органов 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</si>
  <si>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</si>
  <si>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</si>
  <si>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00 0 00 10040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</si>
  <si>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</si>
  <si>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</si>
  <si>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cexp2=244</t>
  </si>
  <si>
    <t>cexp=244</t>
  </si>
  <si>
    <t>cexp2=121</t>
  </si>
  <si>
    <t>cexp=121</t>
  </si>
  <si>
    <t>Прочая закупка товаров, работ и услуг для обеспечения государственных (муниципальных) нужд</t>
  </si>
  <si>
    <t>00 0 00 05000</t>
  </si>
  <si>
    <t>00 0 00 10620</t>
  </si>
  <si>
    <t>Расходы на выплату персоналу государственных ( муниципальных) органов</t>
  </si>
  <si>
    <t xml:space="preserve"> Иные закупки товаров, работ и услуг для обеспечения государственных                                      ( муниципальных) нужд</t>
  </si>
  <si>
    <t>120</t>
  </si>
  <si>
    <t>240</t>
  </si>
  <si>
    <t xml:space="preserve">05 </t>
  </si>
  <si>
    <t>Обеспечение деятельности главы муниципального образования</t>
  </si>
  <si>
    <t>Дворцы и дома культуры, клубы, выстовочные залы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</si>
  <si>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пункотов поселения и обеспечение безопасности дорожного движения на них, включая создание и обеспечение функционирования парковок( 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пономочий в области использования автомобильных дорог и осуществление дорожной деятельности</t>
  </si>
  <si>
    <t>72 0 11 80010</t>
  </si>
  <si>
    <t>72 0 11 80040</t>
  </si>
  <si>
    <t>072 00 00</t>
  </si>
  <si>
    <t>ctgt5=072 05 00</t>
  </si>
  <si>
    <t>cexp2=872</t>
  </si>
  <si>
    <t>cexp=872</t>
  </si>
  <si>
    <t>72 0 13 51180</t>
  </si>
  <si>
    <t>72 0 12 83740</t>
  </si>
  <si>
    <t>72 0 11 80480</t>
  </si>
  <si>
    <t>Сумма на
2019 год</t>
  </si>
  <si>
    <t>Оценка имущества, признание прав и регулирование отношений муниципальной собственности</t>
  </si>
  <si>
    <t>72 0 11 80900</t>
  </si>
  <si>
    <t>Фонд оплаты труда учреждений</t>
  </si>
  <si>
    <t>Заработная плата</t>
  </si>
  <si>
    <t>Взносы по обязательному социальному страхованию на выплаты денежного содержания и иные выплаты работникам учреждений</t>
  </si>
  <si>
    <t>Информационное обеспечение деятельности органов местного самоуправления</t>
  </si>
  <si>
    <t>72 0 11 80070</t>
  </si>
  <si>
    <t>Организация и содержание мест захоронения (кладбищ)</t>
  </si>
  <si>
    <t>72 0 11 81710</t>
  </si>
  <si>
    <t>Итого расходов</t>
  </si>
  <si>
    <t>Обеспечение проведения выборов и референдумов</t>
  </si>
  <si>
    <t>72 0 11 80060</t>
  </si>
  <si>
    <t>Организация и проведение выборов и референдумов</t>
  </si>
  <si>
    <t>Спеиальные расходы</t>
  </si>
  <si>
    <t>Приложение 5.2
к решению "О  бюджете Хмелевского                                                                                                                                                              сельского поселения на 2019 год и на плановый период 2020 и 2021 годов"                                                                                                                                                                      от  26 декабря 2018 года № 104</t>
  </si>
  <si>
    <t xml:space="preserve">Изменение ведомственной структуры расходов бюджета  на 2019 год </t>
  </si>
  <si>
    <r>
      <rPr>
        <sz val="12"/>
        <color indexed="8"/>
        <rFont val="Times New Roman"/>
        <family val="1"/>
      </rPr>
      <t xml:space="preserve"> Приложение 2  
к решению о внесении изменений и дополнений   
в решение Хмелевского сельского Совета    
 народных депутатов № 104 от 26.12.2018   
 "О бюджете Хмелевского сельского поселения на 2019 год и плановый период 2020 и 2021 годов" № 19  от 26.12.2019
</t>
    </r>
    <r>
      <rPr>
        <sz val="11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</si>
</sst>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0"/>
    <numFmt numFmtId="178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0" xfId="0" applyFont="1" applyFill="1" applyAlignment="1">
      <alignment readingOrder="1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shrinkToFit="1"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shrinkToFit="1"/>
    </xf>
    <xf numFmtId="4" fontId="2" fillId="32" borderId="0" xfId="0" applyNumberFormat="1" applyFont="1" applyFill="1" applyAlignment="1">
      <alignment horizontal="right" shrinkToFit="1"/>
    </xf>
    <xf numFmtId="0" fontId="5" fillId="0" borderId="0" xfId="0" applyFont="1" applyAlignment="1">
      <alignment/>
    </xf>
    <xf numFmtId="0" fontId="6" fillId="32" borderId="0" xfId="0" applyFont="1" applyFill="1" applyAlignment="1">
      <alignment vertical="center" wrapText="1"/>
    </xf>
    <xf numFmtId="0" fontId="6" fillId="32" borderId="0" xfId="0" applyFont="1" applyFill="1" applyAlignment="1">
      <alignment/>
    </xf>
    <xf numFmtId="0" fontId="5" fillId="0" borderId="0" xfId="0" applyFont="1" applyAlignment="1">
      <alignment horizontal="left"/>
    </xf>
    <xf numFmtId="0" fontId="6" fillId="32" borderId="0" xfId="0" applyFont="1" applyFill="1" applyAlignment="1">
      <alignment horizontal="right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shrinkToFit="1"/>
    </xf>
    <xf numFmtId="0" fontId="7" fillId="32" borderId="15" xfId="0" applyFont="1" applyFill="1" applyBorder="1" applyAlignment="1">
      <alignment horizontal="left" wrapText="1"/>
    </xf>
    <xf numFmtId="0" fontId="6" fillId="32" borderId="15" xfId="0" applyFont="1" applyFill="1" applyBorder="1" applyAlignment="1">
      <alignment horizontal="left" wrapText="1"/>
    </xf>
    <xf numFmtId="49" fontId="6" fillId="32" borderId="15" xfId="0" applyNumberFormat="1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shrinkToFit="1"/>
    </xf>
    <xf numFmtId="0" fontId="0" fillId="33" borderId="0" xfId="0" applyFill="1" applyAlignment="1">
      <alignment/>
    </xf>
    <xf numFmtId="0" fontId="6" fillId="0" borderId="15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right" shrinkToFit="1"/>
    </xf>
    <xf numFmtId="0" fontId="7" fillId="0" borderId="15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wrapText="1"/>
    </xf>
    <xf numFmtId="0" fontId="5" fillId="0" borderId="15" xfId="0" applyFont="1" applyFill="1" applyBorder="1" applyAlignment="1">
      <alignment wrapText="1"/>
    </xf>
    <xf numFmtId="49" fontId="9" fillId="0" borderId="15" xfId="0" applyNumberFormat="1" applyFont="1" applyFill="1" applyBorder="1" applyAlignment="1">
      <alignment horizontal="left" wrapText="1"/>
    </xf>
    <xf numFmtId="3" fontId="6" fillId="0" borderId="15" xfId="0" applyNumberFormat="1" applyFont="1" applyFill="1" applyBorder="1" applyAlignment="1">
      <alignment horizontal="left" wrapText="1"/>
    </xf>
    <xf numFmtId="176" fontId="6" fillId="0" borderId="15" xfId="0" applyNumberFormat="1" applyFont="1" applyFill="1" applyBorder="1" applyAlignment="1">
      <alignment horizontal="left" wrapText="1"/>
    </xf>
    <xf numFmtId="0" fontId="10" fillId="0" borderId="15" xfId="0" applyFont="1" applyFill="1" applyBorder="1" applyAlignment="1">
      <alignment wrapText="1"/>
    </xf>
    <xf numFmtId="4" fontId="7" fillId="0" borderId="15" xfId="0" applyNumberFormat="1" applyFont="1" applyFill="1" applyBorder="1" applyAlignment="1">
      <alignment horizontal="right" vertical="center" shrinkToFit="1"/>
    </xf>
    <xf numFmtId="4" fontId="7" fillId="0" borderId="15" xfId="0" applyNumberFormat="1" applyFont="1" applyFill="1" applyBorder="1" applyAlignment="1" applyProtection="1">
      <alignment horizontal="right" shrinkToFit="1"/>
      <protection locked="0"/>
    </xf>
    <xf numFmtId="4" fontId="2" fillId="0" borderId="11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7" fillId="32" borderId="15" xfId="0" applyNumberFormat="1" applyFont="1" applyFill="1" applyBorder="1" applyAlignment="1" applyProtection="1">
      <alignment horizontal="right" shrinkToFit="1"/>
      <protection locked="0"/>
    </xf>
    <xf numFmtId="4" fontId="6" fillId="0" borderId="15" xfId="0" applyNumberFormat="1" applyFont="1" applyFill="1" applyBorder="1" applyAlignment="1" applyProtection="1">
      <alignment horizontal="right" shrinkToFit="1"/>
      <protection locked="0"/>
    </xf>
    <xf numFmtId="4" fontId="6" fillId="32" borderId="15" xfId="0" applyNumberFormat="1" applyFont="1" applyFill="1" applyBorder="1" applyAlignment="1" applyProtection="1">
      <alignment horizontal="right" shrinkToFit="1"/>
      <protection locked="0"/>
    </xf>
    <xf numFmtId="4" fontId="9" fillId="0" borderId="15" xfId="0" applyNumberFormat="1" applyFont="1" applyFill="1" applyBorder="1" applyAlignment="1" applyProtection="1">
      <alignment horizontal="right" shrinkToFit="1"/>
      <protection locked="0"/>
    </xf>
    <xf numFmtId="4" fontId="2" fillId="32" borderId="11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44" fillId="0" borderId="15" xfId="0" applyNumberFormat="1" applyFont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/>
    </xf>
    <xf numFmtId="0" fontId="8" fillId="32" borderId="0" xfId="0" applyFont="1" applyFill="1" applyAlignment="1">
      <alignment horizontal="center" vertical="center" shrinkToFi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wrapText="1"/>
    </xf>
    <xf numFmtId="0" fontId="7" fillId="32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showGridLines="0" showZeros="0" tabSelected="1" view="pageBreakPreview" zoomScale="75" zoomScaleNormal="75" zoomScaleSheetLayoutView="75" zoomScalePageLayoutView="0" workbookViewId="0" topLeftCell="B1">
      <selection activeCell="D1" sqref="D1:H4"/>
    </sheetView>
  </sheetViews>
  <sheetFormatPr defaultColWidth="9.140625" defaultRowHeight="15"/>
  <cols>
    <col min="1" max="1" width="0" style="0" hidden="1" customWidth="1"/>
    <col min="2" max="2" width="50.7109375" style="0" customWidth="1"/>
    <col min="3" max="3" width="9.140625" style="0" customWidth="1"/>
    <col min="4" max="4" width="6.28125" style="0" customWidth="1"/>
    <col min="5" max="5" width="6.421875" style="0" customWidth="1"/>
    <col min="6" max="6" width="17.8515625" style="0" customWidth="1"/>
    <col min="7" max="7" width="8.421875" style="0" customWidth="1"/>
    <col min="8" max="8" width="19.8515625" style="0" customWidth="1"/>
    <col min="9" max="14" width="0" style="0" hidden="1" customWidth="1"/>
  </cols>
  <sheetData>
    <row r="1" spans="4:8" ht="40.5" customHeight="1">
      <c r="D1" s="61" t="s">
        <v>146</v>
      </c>
      <c r="E1" s="62"/>
      <c r="F1" s="62"/>
      <c r="G1" s="62"/>
      <c r="H1" s="62"/>
    </row>
    <row r="2" spans="4:8" ht="40.5" customHeight="1">
      <c r="D2" s="62"/>
      <c r="E2" s="62"/>
      <c r="F2" s="62"/>
      <c r="G2" s="62"/>
      <c r="H2" s="62"/>
    </row>
    <row r="3" spans="4:8" ht="40.5" customHeight="1">
      <c r="D3" s="62"/>
      <c r="E3" s="62"/>
      <c r="F3" s="62"/>
      <c r="G3" s="62"/>
      <c r="H3" s="62"/>
    </row>
    <row r="4" spans="4:8" ht="35.25" customHeight="1">
      <c r="D4" s="62"/>
      <c r="E4" s="62"/>
      <c r="F4" s="62"/>
      <c r="G4" s="62"/>
      <c r="H4" s="62"/>
    </row>
    <row r="5" spans="1:14" ht="18.75" customHeight="1">
      <c r="A5" s="1"/>
      <c r="B5" s="12"/>
      <c r="C5" s="12"/>
      <c r="D5" s="63" t="s">
        <v>144</v>
      </c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8.75">
      <c r="A6" s="1"/>
      <c r="B6" s="12"/>
      <c r="C6" s="1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8.75">
      <c r="A7" s="2"/>
      <c r="B7" s="13"/>
      <c r="C7" s="1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42" customHeight="1">
      <c r="A8" s="4" t="s">
        <v>70</v>
      </c>
      <c r="B8" s="14"/>
      <c r="C8" s="14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ht="18.75">
      <c r="A9" s="4"/>
      <c r="B9" s="14"/>
      <c r="C9" s="14"/>
      <c r="D9" s="15"/>
      <c r="E9" s="15"/>
      <c r="F9" s="15"/>
      <c r="G9" s="15"/>
      <c r="H9" s="15"/>
      <c r="I9" s="3"/>
      <c r="J9" s="3"/>
      <c r="K9" s="3"/>
      <c r="L9" s="3"/>
      <c r="M9" s="3"/>
      <c r="N9" s="3"/>
    </row>
    <row r="10" spans="1:14" ht="54" customHeight="1">
      <c r="A10" s="3"/>
      <c r="B10" s="64" t="s">
        <v>145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1:14" ht="18.75">
      <c r="A11" s="5" t="s">
        <v>71</v>
      </c>
      <c r="B11" s="60"/>
      <c r="C11" s="60"/>
      <c r="D11" s="60"/>
      <c r="E11" s="60"/>
      <c r="F11" s="60"/>
      <c r="G11" s="60"/>
      <c r="H11" s="16"/>
      <c r="I11" s="6" t="s">
        <v>71</v>
      </c>
      <c r="J11" s="6" t="s">
        <v>71</v>
      </c>
      <c r="K11" s="6" t="s">
        <v>71</v>
      </c>
      <c r="L11" s="6" t="s">
        <v>71</v>
      </c>
      <c r="M11" s="6" t="s">
        <v>71</v>
      </c>
      <c r="N11" s="6" t="s">
        <v>71</v>
      </c>
    </row>
    <row r="12" spans="1:14" ht="15" customHeight="1">
      <c r="A12" s="7"/>
      <c r="B12" s="53" t="s">
        <v>72</v>
      </c>
      <c r="C12" s="17"/>
      <c r="D12" s="53" t="s">
        <v>73</v>
      </c>
      <c r="E12" s="53" t="s">
        <v>74</v>
      </c>
      <c r="F12" s="53" t="s">
        <v>75</v>
      </c>
      <c r="G12" s="53" t="s">
        <v>76</v>
      </c>
      <c r="H12" s="56" t="s">
        <v>129</v>
      </c>
      <c r="I12" s="8"/>
      <c r="J12" s="6"/>
      <c r="K12" s="6"/>
      <c r="L12" s="6"/>
      <c r="M12" s="3"/>
      <c r="N12" s="3"/>
    </row>
    <row r="13" spans="1:14" ht="18.75">
      <c r="A13" s="7"/>
      <c r="B13" s="54"/>
      <c r="C13" s="18" t="s">
        <v>91</v>
      </c>
      <c r="D13" s="54"/>
      <c r="E13" s="54"/>
      <c r="F13" s="54"/>
      <c r="G13" s="54"/>
      <c r="H13" s="57"/>
      <c r="I13" s="8"/>
      <c r="J13" s="6"/>
      <c r="K13" s="6"/>
      <c r="L13" s="6"/>
      <c r="M13" s="3"/>
      <c r="N13" s="3"/>
    </row>
    <row r="14" spans="1:14" ht="18.75">
      <c r="A14" s="9"/>
      <c r="B14" s="55"/>
      <c r="C14" s="19"/>
      <c r="D14" s="55"/>
      <c r="E14" s="55"/>
      <c r="F14" s="55"/>
      <c r="G14" s="55"/>
      <c r="H14" s="58"/>
      <c r="I14" s="8"/>
      <c r="J14" s="6"/>
      <c r="K14" s="6"/>
      <c r="L14" s="6"/>
      <c r="M14" s="3"/>
      <c r="N14" s="3"/>
    </row>
    <row r="15" spans="1:14" ht="18" customHeight="1">
      <c r="A15" s="7"/>
      <c r="B15" s="20">
        <v>1</v>
      </c>
      <c r="C15" s="20">
        <v>2</v>
      </c>
      <c r="D15" s="20">
        <v>3</v>
      </c>
      <c r="E15" s="20">
        <v>4</v>
      </c>
      <c r="F15" s="20">
        <v>5</v>
      </c>
      <c r="G15" s="20">
        <v>6</v>
      </c>
      <c r="H15" s="20">
        <v>7</v>
      </c>
      <c r="I15" s="8"/>
      <c r="J15" s="6"/>
      <c r="K15" s="6"/>
      <c r="L15" s="6"/>
      <c r="M15" s="3"/>
      <c r="N15" s="3"/>
    </row>
    <row r="16" spans="1:14" ht="24" customHeight="1">
      <c r="A16" s="7"/>
      <c r="B16" s="33" t="s">
        <v>96</v>
      </c>
      <c r="C16" s="34">
        <v>872</v>
      </c>
      <c r="D16" s="35"/>
      <c r="E16" s="35"/>
      <c r="F16" s="35"/>
      <c r="G16" s="35"/>
      <c r="H16" s="42">
        <f>H17+H62+H72+H79+H107</f>
        <v>705424.22</v>
      </c>
      <c r="I16" s="42" t="e">
        <f>I17+I62+#REF!+I72+I79+I107+#REF!+#REF!</f>
        <v>#REF!</v>
      </c>
      <c r="J16" s="42" t="e">
        <f>J17+J62+#REF!+J72+J79+J107+#REF!+#REF!</f>
        <v>#REF!</v>
      </c>
      <c r="K16" s="42" t="e">
        <f>K17+K62+#REF!+K72+K79+K107+#REF!+#REF!</f>
        <v>#REF!</v>
      </c>
      <c r="L16" s="42" t="e">
        <f>L17+L62+#REF!+L72+L79+L107+#REF!+#REF!</f>
        <v>#REF!</v>
      </c>
      <c r="M16" s="42" t="e">
        <f>M17+M62+#REF!+M72+M79+M107+#REF!+#REF!</f>
        <v>#REF!</v>
      </c>
      <c r="N16" s="42" t="e">
        <f>N17+N62+#REF!+N72+N79+N107+#REF!+#REF!</f>
        <v>#REF!</v>
      </c>
    </row>
    <row r="17" spans="1:14" ht="18.75" customHeight="1">
      <c r="A17" s="10" t="s">
        <v>78</v>
      </c>
      <c r="B17" s="29" t="s">
        <v>79</v>
      </c>
      <c r="C17" s="29">
        <v>872</v>
      </c>
      <c r="D17" s="29" t="s">
        <v>80</v>
      </c>
      <c r="E17" s="29"/>
      <c r="F17" s="29"/>
      <c r="G17" s="29"/>
      <c r="H17" s="43">
        <f>H18+H37+H46+H53</f>
        <v>145084</v>
      </c>
      <c r="I17" s="43" t="e">
        <f>I18+I37+I46+I53+#REF!</f>
        <v>#REF!</v>
      </c>
      <c r="J17" s="43" t="e">
        <f>J18+J37+J46+J53+#REF!</f>
        <v>#REF!</v>
      </c>
      <c r="K17" s="43" t="e">
        <f>K18+K37+K46+K53+#REF!</f>
        <v>#REF!</v>
      </c>
      <c r="L17" s="43" t="e">
        <f>L18+L37+L46+L53+#REF!</f>
        <v>#REF!</v>
      </c>
      <c r="M17" s="43" t="e">
        <f>M18+M37+M46+M53+#REF!</f>
        <v>#REF!</v>
      </c>
      <c r="N17" s="43" t="e">
        <f>N18+N37+N46+N53+#REF!</f>
        <v>#REF!</v>
      </c>
    </row>
    <row r="18" spans="1:14" ht="48">
      <c r="A18" s="10" t="s">
        <v>81</v>
      </c>
      <c r="B18" s="29" t="s">
        <v>82</v>
      </c>
      <c r="C18" s="29">
        <v>872</v>
      </c>
      <c r="D18" s="29" t="s">
        <v>80</v>
      </c>
      <c r="E18" s="29" t="s">
        <v>83</v>
      </c>
      <c r="F18" s="29"/>
      <c r="G18" s="29"/>
      <c r="H18" s="43">
        <f>H19</f>
        <v>39112</v>
      </c>
      <c r="I18" s="44"/>
      <c r="J18" s="28"/>
      <c r="K18" s="28"/>
      <c r="L18" s="28"/>
      <c r="M18" s="28"/>
      <c r="N18" s="45"/>
    </row>
    <row r="19" spans="1:14" ht="63.75" hidden="1">
      <c r="A19" s="10" t="s">
        <v>84</v>
      </c>
      <c r="B19" s="31" t="s">
        <v>85</v>
      </c>
      <c r="C19" s="27">
        <v>872</v>
      </c>
      <c r="D19" s="27" t="s">
        <v>80</v>
      </c>
      <c r="E19" s="27" t="s">
        <v>83</v>
      </c>
      <c r="F19" s="27" t="s">
        <v>86</v>
      </c>
      <c r="G19" s="27"/>
      <c r="H19" s="47">
        <f>H20</f>
        <v>39112</v>
      </c>
      <c r="I19" s="44"/>
      <c r="J19" s="28"/>
      <c r="K19" s="28"/>
      <c r="L19" s="28"/>
      <c r="M19" s="28"/>
      <c r="N19" s="45"/>
    </row>
    <row r="20" spans="1:14" ht="32.25">
      <c r="A20" s="10" t="s">
        <v>87</v>
      </c>
      <c r="B20" s="27" t="s">
        <v>117</v>
      </c>
      <c r="C20" s="27">
        <v>872</v>
      </c>
      <c r="D20" s="27" t="s">
        <v>80</v>
      </c>
      <c r="E20" s="27" t="s">
        <v>83</v>
      </c>
      <c r="F20" s="27" t="s">
        <v>120</v>
      </c>
      <c r="G20" s="27"/>
      <c r="H20" s="47">
        <f>H21</f>
        <v>39112</v>
      </c>
      <c r="I20" s="44"/>
      <c r="J20" s="28"/>
      <c r="K20" s="28"/>
      <c r="L20" s="28"/>
      <c r="M20" s="28"/>
      <c r="N20" s="45"/>
    </row>
    <row r="21" spans="1:14" ht="79.5">
      <c r="A21" s="10" t="s">
        <v>88</v>
      </c>
      <c r="B21" s="27" t="s">
        <v>10</v>
      </c>
      <c r="C21" s="27">
        <v>872</v>
      </c>
      <c r="D21" s="27" t="s">
        <v>80</v>
      </c>
      <c r="E21" s="27" t="s">
        <v>83</v>
      </c>
      <c r="F21" s="27" t="s">
        <v>120</v>
      </c>
      <c r="G21" s="27" t="s">
        <v>11</v>
      </c>
      <c r="H21" s="47">
        <f>H23+H24</f>
        <v>39112</v>
      </c>
      <c r="I21" s="44"/>
      <c r="J21" s="28"/>
      <c r="K21" s="28"/>
      <c r="L21" s="28"/>
      <c r="M21" s="28"/>
      <c r="N21" s="45"/>
    </row>
    <row r="22" spans="1:14" ht="32.25">
      <c r="A22" s="10"/>
      <c r="B22" s="27" t="s">
        <v>112</v>
      </c>
      <c r="C22" s="27"/>
      <c r="D22" s="32" t="s">
        <v>80</v>
      </c>
      <c r="E22" s="32" t="s">
        <v>83</v>
      </c>
      <c r="F22" s="27" t="s">
        <v>120</v>
      </c>
      <c r="G22" s="32" t="s">
        <v>114</v>
      </c>
      <c r="H22" s="47">
        <f>H23+H24</f>
        <v>39112</v>
      </c>
      <c r="I22" s="44"/>
      <c r="J22" s="28"/>
      <c r="K22" s="28"/>
      <c r="L22" s="28"/>
      <c r="M22" s="28"/>
      <c r="N22" s="45"/>
    </row>
    <row r="23" spans="1:14" ht="33" customHeight="1">
      <c r="A23" s="10" t="s">
        <v>107</v>
      </c>
      <c r="B23" s="36" t="s">
        <v>103</v>
      </c>
      <c r="C23" s="27">
        <v>872</v>
      </c>
      <c r="D23" s="27" t="s">
        <v>80</v>
      </c>
      <c r="E23" s="27" t="s">
        <v>83</v>
      </c>
      <c r="F23" s="27" t="s">
        <v>120</v>
      </c>
      <c r="G23" s="27">
        <v>121</v>
      </c>
      <c r="H23" s="47">
        <v>30646</v>
      </c>
      <c r="I23" s="44"/>
      <c r="J23" s="28"/>
      <c r="K23" s="28"/>
      <c r="L23" s="28"/>
      <c r="M23" s="28"/>
      <c r="N23" s="45"/>
    </row>
    <row r="24" spans="1:14" ht="63.75">
      <c r="A24" s="10" t="s">
        <v>108</v>
      </c>
      <c r="B24" s="37" t="s">
        <v>104</v>
      </c>
      <c r="C24" s="27">
        <v>872</v>
      </c>
      <c r="D24" s="27" t="s">
        <v>80</v>
      </c>
      <c r="E24" s="27" t="s">
        <v>83</v>
      </c>
      <c r="F24" s="27" t="s">
        <v>120</v>
      </c>
      <c r="G24" s="27">
        <v>129</v>
      </c>
      <c r="H24" s="47">
        <v>8466</v>
      </c>
      <c r="I24" s="44"/>
      <c r="J24" s="28"/>
      <c r="K24" s="28"/>
      <c r="L24" s="28"/>
      <c r="M24" s="28"/>
      <c r="N24" s="45"/>
    </row>
    <row r="25" spans="1:14" ht="63.75" hidden="1">
      <c r="A25" s="10" t="s">
        <v>107</v>
      </c>
      <c r="B25" s="27" t="s">
        <v>85</v>
      </c>
      <c r="C25" s="27">
        <v>872</v>
      </c>
      <c r="D25" s="27" t="s">
        <v>80</v>
      </c>
      <c r="E25" s="27" t="s">
        <v>13</v>
      </c>
      <c r="F25" s="27" t="s">
        <v>86</v>
      </c>
      <c r="G25" s="27"/>
      <c r="H25" s="47"/>
      <c r="I25" s="44"/>
      <c r="J25" s="28"/>
      <c r="K25" s="28"/>
      <c r="L25" s="28"/>
      <c r="M25" s="28"/>
      <c r="N25" s="45"/>
    </row>
    <row r="26" spans="1:14" ht="18.75" hidden="1">
      <c r="A26" s="10" t="s">
        <v>108</v>
      </c>
      <c r="B26" s="27" t="s">
        <v>17</v>
      </c>
      <c r="C26" s="27">
        <v>872</v>
      </c>
      <c r="D26" s="27" t="s">
        <v>80</v>
      </c>
      <c r="E26" s="27" t="s">
        <v>13</v>
      </c>
      <c r="F26" s="27" t="s">
        <v>18</v>
      </c>
      <c r="G26" s="27"/>
      <c r="H26" s="47"/>
      <c r="I26" s="44"/>
      <c r="J26" s="28"/>
      <c r="K26" s="28"/>
      <c r="L26" s="28"/>
      <c r="M26" s="28"/>
      <c r="N26" s="45"/>
    </row>
    <row r="27" spans="1:14" ht="79.5" hidden="1">
      <c r="A27" s="10" t="s">
        <v>14</v>
      </c>
      <c r="B27" s="27" t="s">
        <v>10</v>
      </c>
      <c r="C27" s="27">
        <v>872</v>
      </c>
      <c r="D27" s="27" t="s">
        <v>80</v>
      </c>
      <c r="E27" s="27" t="s">
        <v>13</v>
      </c>
      <c r="F27" s="27" t="s">
        <v>18</v>
      </c>
      <c r="G27" s="27" t="s">
        <v>11</v>
      </c>
      <c r="H27" s="47"/>
      <c r="I27" s="44"/>
      <c r="J27" s="28"/>
      <c r="K27" s="28"/>
      <c r="L27" s="28"/>
      <c r="M27" s="28"/>
      <c r="N27" s="45"/>
    </row>
    <row r="28" spans="1:14" ht="32.25" hidden="1">
      <c r="A28" s="10" t="s">
        <v>105</v>
      </c>
      <c r="B28" s="27" t="s">
        <v>12</v>
      </c>
      <c r="C28" s="29">
        <v>872</v>
      </c>
      <c r="D28" s="27" t="s">
        <v>80</v>
      </c>
      <c r="E28" s="27" t="s">
        <v>13</v>
      </c>
      <c r="F28" s="27" t="s">
        <v>18</v>
      </c>
      <c r="G28" s="27">
        <v>121</v>
      </c>
      <c r="H28" s="47"/>
      <c r="I28" s="44"/>
      <c r="J28" s="28"/>
      <c r="K28" s="28"/>
      <c r="L28" s="28"/>
      <c r="M28" s="28"/>
      <c r="N28" s="45"/>
    </row>
    <row r="29" spans="1:14" ht="32.25" hidden="1">
      <c r="A29" s="10" t="s">
        <v>106</v>
      </c>
      <c r="B29" s="27" t="s">
        <v>94</v>
      </c>
      <c r="C29" s="29">
        <v>872</v>
      </c>
      <c r="D29" s="27" t="s">
        <v>80</v>
      </c>
      <c r="E29" s="27" t="s">
        <v>13</v>
      </c>
      <c r="F29" s="27" t="s">
        <v>18</v>
      </c>
      <c r="G29" s="27" t="s">
        <v>15</v>
      </c>
      <c r="H29" s="47"/>
      <c r="I29" s="44"/>
      <c r="J29" s="28"/>
      <c r="K29" s="28"/>
      <c r="L29" s="28"/>
      <c r="M29" s="28"/>
      <c r="N29" s="45"/>
    </row>
    <row r="30" spans="1:14" ht="32.25" hidden="1">
      <c r="A30" s="10" t="s">
        <v>84</v>
      </c>
      <c r="B30" s="27" t="s">
        <v>95</v>
      </c>
      <c r="C30" s="29">
        <v>872</v>
      </c>
      <c r="D30" s="27" t="s">
        <v>80</v>
      </c>
      <c r="E30" s="27" t="s">
        <v>13</v>
      </c>
      <c r="F30" s="27" t="s">
        <v>18</v>
      </c>
      <c r="G30" s="27">
        <v>244</v>
      </c>
      <c r="H30" s="47"/>
      <c r="I30" s="44"/>
      <c r="J30" s="28"/>
      <c r="K30" s="28"/>
      <c r="L30" s="28"/>
      <c r="M30" s="28"/>
      <c r="N30" s="45"/>
    </row>
    <row r="31" spans="1:14" ht="18.75" hidden="1">
      <c r="A31" s="10" t="s">
        <v>16</v>
      </c>
      <c r="B31" s="27" t="s">
        <v>20</v>
      </c>
      <c r="C31" s="29">
        <v>872</v>
      </c>
      <c r="D31" s="27" t="s">
        <v>80</v>
      </c>
      <c r="E31" s="27" t="s">
        <v>13</v>
      </c>
      <c r="F31" s="27" t="s">
        <v>18</v>
      </c>
      <c r="G31" s="27" t="s">
        <v>21</v>
      </c>
      <c r="H31" s="47"/>
      <c r="I31" s="44"/>
      <c r="J31" s="28"/>
      <c r="K31" s="28"/>
      <c r="L31" s="28"/>
      <c r="M31" s="28"/>
      <c r="N31" s="45"/>
    </row>
    <row r="32" spans="1:14" ht="32.25" hidden="1">
      <c r="A32" s="10" t="s">
        <v>88</v>
      </c>
      <c r="B32" s="27" t="s">
        <v>22</v>
      </c>
      <c r="C32" s="29">
        <v>872</v>
      </c>
      <c r="D32" s="27" t="s">
        <v>80</v>
      </c>
      <c r="E32" s="27" t="s">
        <v>13</v>
      </c>
      <c r="F32" s="27" t="s">
        <v>18</v>
      </c>
      <c r="G32" s="27" t="s">
        <v>23</v>
      </c>
      <c r="H32" s="47"/>
      <c r="I32" s="44"/>
      <c r="J32" s="28"/>
      <c r="K32" s="28"/>
      <c r="L32" s="28"/>
      <c r="M32" s="28"/>
      <c r="N32" s="45"/>
    </row>
    <row r="33" spans="1:14" ht="32.25" hidden="1">
      <c r="A33" s="10" t="s">
        <v>107</v>
      </c>
      <c r="B33" s="27" t="s">
        <v>25</v>
      </c>
      <c r="C33" s="29">
        <v>872</v>
      </c>
      <c r="D33" s="27" t="s">
        <v>80</v>
      </c>
      <c r="E33" s="27" t="s">
        <v>13</v>
      </c>
      <c r="F33" s="27" t="s">
        <v>18</v>
      </c>
      <c r="G33" s="27" t="s">
        <v>26</v>
      </c>
      <c r="H33" s="47"/>
      <c r="I33" s="44"/>
      <c r="J33" s="28"/>
      <c r="K33" s="28"/>
      <c r="L33" s="28"/>
      <c r="M33" s="28"/>
      <c r="N33" s="45"/>
    </row>
    <row r="34" spans="1:14" ht="34.5" customHeight="1" hidden="1">
      <c r="A34" s="10"/>
      <c r="B34" s="27" t="s">
        <v>69</v>
      </c>
      <c r="C34" s="29">
        <v>872</v>
      </c>
      <c r="D34" s="27" t="s">
        <v>80</v>
      </c>
      <c r="E34" s="27" t="s">
        <v>13</v>
      </c>
      <c r="F34" s="27" t="s">
        <v>68</v>
      </c>
      <c r="G34" s="27"/>
      <c r="H34" s="47"/>
      <c r="I34" s="44"/>
      <c r="J34" s="28"/>
      <c r="K34" s="28"/>
      <c r="L34" s="28"/>
      <c r="M34" s="28"/>
      <c r="N34" s="45"/>
    </row>
    <row r="35" spans="1:14" ht="37.5" customHeight="1" hidden="1">
      <c r="A35" s="10"/>
      <c r="B35" s="27" t="s">
        <v>94</v>
      </c>
      <c r="C35" s="29">
        <v>872</v>
      </c>
      <c r="D35" s="27" t="s">
        <v>80</v>
      </c>
      <c r="E35" s="27" t="s">
        <v>13</v>
      </c>
      <c r="F35" s="27" t="s">
        <v>68</v>
      </c>
      <c r="G35" s="27">
        <v>200</v>
      </c>
      <c r="H35" s="47"/>
      <c r="I35" s="44"/>
      <c r="J35" s="28"/>
      <c r="K35" s="28"/>
      <c r="L35" s="28"/>
      <c r="M35" s="28"/>
      <c r="N35" s="45"/>
    </row>
    <row r="36" spans="1:14" ht="39" customHeight="1" hidden="1">
      <c r="A36" s="10"/>
      <c r="B36" s="27" t="s">
        <v>95</v>
      </c>
      <c r="C36" s="29">
        <v>872</v>
      </c>
      <c r="D36" s="27" t="s">
        <v>80</v>
      </c>
      <c r="E36" s="27" t="s">
        <v>13</v>
      </c>
      <c r="F36" s="27" t="s">
        <v>68</v>
      </c>
      <c r="G36" s="27">
        <v>244</v>
      </c>
      <c r="H36" s="47"/>
      <c r="I36" s="44"/>
      <c r="J36" s="28"/>
      <c r="K36" s="28"/>
      <c r="L36" s="28"/>
      <c r="M36" s="28"/>
      <c r="N36" s="45"/>
    </row>
    <row r="37" spans="1:14" ht="62.25" customHeight="1">
      <c r="A37" s="10" t="s">
        <v>108</v>
      </c>
      <c r="B37" s="29" t="s">
        <v>28</v>
      </c>
      <c r="C37" s="29">
        <v>872</v>
      </c>
      <c r="D37" s="29" t="s">
        <v>80</v>
      </c>
      <c r="E37" s="29" t="s">
        <v>29</v>
      </c>
      <c r="F37" s="29"/>
      <c r="G37" s="29"/>
      <c r="H37" s="43">
        <f>H38</f>
        <v>95972</v>
      </c>
      <c r="I37" s="44"/>
      <c r="J37" s="28"/>
      <c r="K37" s="28"/>
      <c r="L37" s="28"/>
      <c r="M37" s="28"/>
      <c r="N37" s="45"/>
    </row>
    <row r="38" spans="1:14" ht="63.75" hidden="1">
      <c r="A38" s="10" t="s">
        <v>14</v>
      </c>
      <c r="B38" s="31" t="s">
        <v>85</v>
      </c>
      <c r="C38" s="31">
        <v>872</v>
      </c>
      <c r="D38" s="31" t="s">
        <v>80</v>
      </c>
      <c r="E38" s="31" t="s">
        <v>29</v>
      </c>
      <c r="F38" s="31" t="s">
        <v>86</v>
      </c>
      <c r="G38" s="31"/>
      <c r="H38" s="49">
        <f>H39</f>
        <v>95972</v>
      </c>
      <c r="I38" s="44"/>
      <c r="J38" s="28"/>
      <c r="K38" s="28"/>
      <c r="L38" s="28"/>
      <c r="M38" s="28"/>
      <c r="N38" s="45"/>
    </row>
    <row r="39" spans="1:14" ht="36.75" customHeight="1">
      <c r="A39" s="10" t="s">
        <v>105</v>
      </c>
      <c r="B39" s="27" t="s">
        <v>101</v>
      </c>
      <c r="C39" s="27">
        <v>872</v>
      </c>
      <c r="D39" s="27" t="s">
        <v>80</v>
      </c>
      <c r="E39" s="27" t="s">
        <v>29</v>
      </c>
      <c r="F39" s="27" t="s">
        <v>121</v>
      </c>
      <c r="G39" s="27"/>
      <c r="H39" s="47">
        <f>H40+H44</f>
        <v>95972</v>
      </c>
      <c r="I39" s="44"/>
      <c r="J39" s="28"/>
      <c r="K39" s="28"/>
      <c r="L39" s="28"/>
      <c r="M39" s="28"/>
      <c r="N39" s="45"/>
    </row>
    <row r="40" spans="1:14" ht="79.5">
      <c r="A40" s="10" t="s">
        <v>106</v>
      </c>
      <c r="B40" s="27" t="s">
        <v>98</v>
      </c>
      <c r="C40" s="27">
        <v>872</v>
      </c>
      <c r="D40" s="27" t="s">
        <v>80</v>
      </c>
      <c r="E40" s="27" t="s">
        <v>29</v>
      </c>
      <c r="F40" s="27" t="s">
        <v>121</v>
      </c>
      <c r="G40" s="27" t="s">
        <v>11</v>
      </c>
      <c r="H40" s="47">
        <f>H42+H43</f>
        <v>97518</v>
      </c>
      <c r="I40" s="44"/>
      <c r="J40" s="28"/>
      <c r="K40" s="28"/>
      <c r="L40" s="28"/>
      <c r="M40" s="28"/>
      <c r="N40" s="45"/>
    </row>
    <row r="41" spans="1:14" ht="32.25">
      <c r="A41" s="10"/>
      <c r="B41" s="27" t="s">
        <v>112</v>
      </c>
      <c r="C41" s="27"/>
      <c r="D41" s="32" t="s">
        <v>80</v>
      </c>
      <c r="E41" s="32" t="s">
        <v>29</v>
      </c>
      <c r="F41" s="27" t="s">
        <v>102</v>
      </c>
      <c r="G41" s="27">
        <v>120</v>
      </c>
      <c r="H41" s="47">
        <f>H42+H43</f>
        <v>97518</v>
      </c>
      <c r="I41" s="44"/>
      <c r="J41" s="28"/>
      <c r="K41" s="28"/>
      <c r="L41" s="28"/>
      <c r="M41" s="28"/>
      <c r="N41" s="45"/>
    </row>
    <row r="42" spans="1:14" ht="36" customHeight="1">
      <c r="A42" s="10" t="s">
        <v>27</v>
      </c>
      <c r="B42" s="27" t="s">
        <v>99</v>
      </c>
      <c r="C42" s="27">
        <v>872</v>
      </c>
      <c r="D42" s="32" t="s">
        <v>80</v>
      </c>
      <c r="E42" s="32" t="s">
        <v>29</v>
      </c>
      <c r="F42" s="27" t="s">
        <v>102</v>
      </c>
      <c r="G42" s="27">
        <v>121</v>
      </c>
      <c r="H42" s="47">
        <v>75518</v>
      </c>
      <c r="I42" s="44"/>
      <c r="J42" s="28"/>
      <c r="K42" s="28"/>
      <c r="L42" s="28"/>
      <c r="M42" s="28"/>
      <c r="N42" s="45"/>
    </row>
    <row r="43" spans="1:14" ht="63.75">
      <c r="A43" s="10"/>
      <c r="B43" s="37" t="s">
        <v>104</v>
      </c>
      <c r="C43" s="27"/>
      <c r="D43" s="32" t="s">
        <v>80</v>
      </c>
      <c r="E43" s="32" t="s">
        <v>29</v>
      </c>
      <c r="F43" s="27" t="s">
        <v>121</v>
      </c>
      <c r="G43" s="27">
        <v>129</v>
      </c>
      <c r="H43" s="47">
        <v>22000</v>
      </c>
      <c r="I43" s="44"/>
      <c r="J43" s="28"/>
      <c r="K43" s="28"/>
      <c r="L43" s="28"/>
      <c r="M43" s="28"/>
      <c r="N43" s="45"/>
    </row>
    <row r="44" spans="1:14" ht="19.5" customHeight="1">
      <c r="A44" s="10" t="s">
        <v>108</v>
      </c>
      <c r="B44" s="27" t="s">
        <v>20</v>
      </c>
      <c r="C44" s="27">
        <v>872</v>
      </c>
      <c r="D44" s="27" t="s">
        <v>80</v>
      </c>
      <c r="E44" s="27" t="s">
        <v>29</v>
      </c>
      <c r="F44" s="27" t="s">
        <v>121</v>
      </c>
      <c r="G44" s="27" t="s">
        <v>21</v>
      </c>
      <c r="H44" s="47">
        <f>H45</f>
        <v>-1546</v>
      </c>
      <c r="I44" s="47" t="e">
        <f>I45+#REF!+#REF!</f>
        <v>#REF!</v>
      </c>
      <c r="J44" s="47" t="e">
        <f>J45+#REF!+#REF!</f>
        <v>#REF!</v>
      </c>
      <c r="K44" s="47" t="e">
        <f>K45+#REF!+#REF!</f>
        <v>#REF!</v>
      </c>
      <c r="L44" s="47" t="e">
        <f>L45+#REF!+#REF!</f>
        <v>#REF!</v>
      </c>
      <c r="M44" s="47" t="e">
        <f>M45+#REF!+#REF!</f>
        <v>#REF!</v>
      </c>
      <c r="N44" s="47" t="e">
        <f>N45+#REF!+#REF!</f>
        <v>#REF!</v>
      </c>
    </row>
    <row r="45" spans="1:14" ht="32.25">
      <c r="A45" s="10" t="s">
        <v>14</v>
      </c>
      <c r="B45" s="27" t="s">
        <v>22</v>
      </c>
      <c r="C45" s="27">
        <v>872</v>
      </c>
      <c r="D45" s="27" t="s">
        <v>80</v>
      </c>
      <c r="E45" s="27" t="s">
        <v>29</v>
      </c>
      <c r="F45" s="27" t="s">
        <v>121</v>
      </c>
      <c r="G45" s="27" t="s">
        <v>23</v>
      </c>
      <c r="H45" s="47">
        <v>-1546</v>
      </c>
      <c r="I45" s="44"/>
      <c r="J45" s="28"/>
      <c r="K45" s="28"/>
      <c r="L45" s="28"/>
      <c r="M45" s="28"/>
      <c r="N45" s="45"/>
    </row>
    <row r="46" spans="1:14" ht="32.25" customHeight="1">
      <c r="A46" s="10" t="s">
        <v>24</v>
      </c>
      <c r="B46" s="29" t="s">
        <v>140</v>
      </c>
      <c r="C46" s="29">
        <v>872</v>
      </c>
      <c r="D46" s="30" t="s">
        <v>80</v>
      </c>
      <c r="E46" s="30" t="s">
        <v>35</v>
      </c>
      <c r="F46" s="29"/>
      <c r="G46" s="29"/>
      <c r="H46" s="43">
        <f>H48</f>
        <v>0</v>
      </c>
      <c r="I46" s="43">
        <f aca="true" t="shared" si="0" ref="I46:N46">I48</f>
        <v>0</v>
      </c>
      <c r="J46" s="43">
        <f t="shared" si="0"/>
        <v>0</v>
      </c>
      <c r="K46" s="43">
        <f t="shared" si="0"/>
        <v>0</v>
      </c>
      <c r="L46" s="43">
        <f t="shared" si="0"/>
        <v>0</v>
      </c>
      <c r="M46" s="43">
        <f t="shared" si="0"/>
        <v>0</v>
      </c>
      <c r="N46" s="43">
        <f t="shared" si="0"/>
        <v>0</v>
      </c>
    </row>
    <row r="47" spans="1:14" ht="18.75" hidden="1">
      <c r="A47" s="10" t="s">
        <v>33</v>
      </c>
      <c r="B47" s="31" t="s">
        <v>36</v>
      </c>
      <c r="C47" s="31">
        <v>872</v>
      </c>
      <c r="D47" s="38" t="s">
        <v>80</v>
      </c>
      <c r="E47" s="38" t="s">
        <v>77</v>
      </c>
      <c r="F47" s="31" t="s">
        <v>122</v>
      </c>
      <c r="G47" s="31"/>
      <c r="H47" s="49">
        <f>H48</f>
        <v>0</v>
      </c>
      <c r="I47" s="44"/>
      <c r="J47" s="28"/>
      <c r="K47" s="28"/>
      <c r="L47" s="28"/>
      <c r="M47" s="28"/>
      <c r="N47" s="45"/>
    </row>
    <row r="48" spans="1:14" ht="32.25">
      <c r="A48" s="10" t="s">
        <v>34</v>
      </c>
      <c r="B48" s="27" t="s">
        <v>142</v>
      </c>
      <c r="C48" s="27">
        <v>872</v>
      </c>
      <c r="D48" s="32" t="s">
        <v>80</v>
      </c>
      <c r="E48" s="32" t="s">
        <v>35</v>
      </c>
      <c r="F48" s="27" t="s">
        <v>141</v>
      </c>
      <c r="G48" s="27"/>
      <c r="H48" s="47">
        <f>H49+H52</f>
        <v>0</v>
      </c>
      <c r="I48" s="44"/>
      <c r="J48" s="28"/>
      <c r="K48" s="28"/>
      <c r="L48" s="28"/>
      <c r="M48" s="28"/>
      <c r="N48" s="45"/>
    </row>
    <row r="49" spans="1:14" ht="34.5" customHeight="1">
      <c r="A49" s="10" t="s">
        <v>88</v>
      </c>
      <c r="B49" s="27" t="s">
        <v>100</v>
      </c>
      <c r="C49" s="27">
        <v>872</v>
      </c>
      <c r="D49" s="32" t="s">
        <v>80</v>
      </c>
      <c r="E49" s="32" t="s">
        <v>35</v>
      </c>
      <c r="F49" s="27" t="s">
        <v>141</v>
      </c>
      <c r="G49" s="27">
        <v>200</v>
      </c>
      <c r="H49" s="47">
        <f>H50</f>
        <v>-20000</v>
      </c>
      <c r="I49" s="44"/>
      <c r="J49" s="28"/>
      <c r="K49" s="28"/>
      <c r="L49" s="28"/>
      <c r="M49" s="28"/>
      <c r="N49" s="45"/>
    </row>
    <row r="50" spans="1:14" ht="45.75" customHeight="1">
      <c r="A50" s="10" t="s">
        <v>107</v>
      </c>
      <c r="B50" s="27" t="s">
        <v>113</v>
      </c>
      <c r="C50" s="27">
        <v>872</v>
      </c>
      <c r="D50" s="32" t="s">
        <v>80</v>
      </c>
      <c r="E50" s="32" t="s">
        <v>35</v>
      </c>
      <c r="F50" s="27" t="s">
        <v>141</v>
      </c>
      <c r="G50" s="27">
        <v>240</v>
      </c>
      <c r="H50" s="47">
        <f>H51</f>
        <v>-20000</v>
      </c>
      <c r="I50" s="44"/>
      <c r="J50" s="28"/>
      <c r="K50" s="28"/>
      <c r="L50" s="28"/>
      <c r="M50" s="28"/>
      <c r="N50" s="45"/>
    </row>
    <row r="51" spans="1:14" ht="57.75" customHeight="1">
      <c r="A51" s="10" t="s">
        <v>107</v>
      </c>
      <c r="B51" s="27" t="s">
        <v>109</v>
      </c>
      <c r="C51" s="27">
        <v>872</v>
      </c>
      <c r="D51" s="32" t="s">
        <v>80</v>
      </c>
      <c r="E51" s="32" t="s">
        <v>35</v>
      </c>
      <c r="F51" s="27" t="s">
        <v>141</v>
      </c>
      <c r="G51" s="27">
        <v>244</v>
      </c>
      <c r="H51" s="47">
        <v>-20000</v>
      </c>
      <c r="I51" s="44"/>
      <c r="J51" s="28"/>
      <c r="K51" s="28"/>
      <c r="L51" s="28"/>
      <c r="M51" s="28"/>
      <c r="N51" s="45"/>
    </row>
    <row r="52" spans="1:14" ht="18.75">
      <c r="A52" s="10" t="s">
        <v>107</v>
      </c>
      <c r="B52" s="27" t="s">
        <v>143</v>
      </c>
      <c r="C52" s="27">
        <v>872</v>
      </c>
      <c r="D52" s="32" t="s">
        <v>80</v>
      </c>
      <c r="E52" s="32" t="s">
        <v>35</v>
      </c>
      <c r="F52" s="27" t="s">
        <v>141</v>
      </c>
      <c r="G52" s="27">
        <v>880</v>
      </c>
      <c r="H52" s="47">
        <v>20000</v>
      </c>
      <c r="I52" s="44"/>
      <c r="J52" s="28"/>
      <c r="K52" s="28"/>
      <c r="L52" s="28"/>
      <c r="M52" s="28"/>
      <c r="N52" s="45"/>
    </row>
    <row r="53" spans="1:14" ht="20.25" customHeight="1">
      <c r="A53" s="10" t="s">
        <v>108</v>
      </c>
      <c r="B53" s="29" t="s">
        <v>37</v>
      </c>
      <c r="C53" s="29">
        <v>872</v>
      </c>
      <c r="D53" s="29" t="s">
        <v>80</v>
      </c>
      <c r="E53" s="29" t="s">
        <v>38</v>
      </c>
      <c r="F53" s="29"/>
      <c r="G53" s="29"/>
      <c r="H53" s="43">
        <f>H54+H58</f>
        <v>10000</v>
      </c>
      <c r="I53" s="43" t="e">
        <f>I54+I58+#REF!</f>
        <v>#REF!</v>
      </c>
      <c r="J53" s="43" t="e">
        <f>J54+J58+#REF!</f>
        <v>#REF!</v>
      </c>
      <c r="K53" s="43" t="e">
        <f>K54+K58+#REF!</f>
        <v>#REF!</v>
      </c>
      <c r="L53" s="43" t="e">
        <f>L54+L58+#REF!</f>
        <v>#REF!</v>
      </c>
      <c r="M53" s="43" t="e">
        <f>M54+M58+#REF!</f>
        <v>#REF!</v>
      </c>
      <c r="N53" s="43" t="e">
        <f>N54+N58+#REF!</f>
        <v>#REF!</v>
      </c>
    </row>
    <row r="54" spans="1:14" s="26" customFormat="1" ht="32.25">
      <c r="A54" s="25" t="s">
        <v>88</v>
      </c>
      <c r="B54" s="27" t="s">
        <v>135</v>
      </c>
      <c r="C54" s="27">
        <v>872</v>
      </c>
      <c r="D54" s="27" t="s">
        <v>80</v>
      </c>
      <c r="E54" s="27" t="s">
        <v>38</v>
      </c>
      <c r="F54" s="27" t="s">
        <v>136</v>
      </c>
      <c r="G54" s="27"/>
      <c r="H54" s="47">
        <f>H55</f>
        <v>30000</v>
      </c>
      <c r="I54" s="47">
        <f aca="true" t="shared" si="1" ref="I54:N56">I55</f>
        <v>0</v>
      </c>
      <c r="J54" s="47">
        <f t="shared" si="1"/>
        <v>0</v>
      </c>
      <c r="K54" s="47">
        <f t="shared" si="1"/>
        <v>0</v>
      </c>
      <c r="L54" s="47">
        <f t="shared" si="1"/>
        <v>0</v>
      </c>
      <c r="M54" s="47">
        <f t="shared" si="1"/>
        <v>0</v>
      </c>
      <c r="N54" s="47">
        <f t="shared" si="1"/>
        <v>0</v>
      </c>
    </row>
    <row r="55" spans="1:14" s="26" customFormat="1" ht="32.25">
      <c r="A55" s="25" t="s">
        <v>123</v>
      </c>
      <c r="B55" s="27" t="s">
        <v>100</v>
      </c>
      <c r="C55" s="27">
        <v>872</v>
      </c>
      <c r="D55" s="27" t="s">
        <v>80</v>
      </c>
      <c r="E55" s="27" t="s">
        <v>38</v>
      </c>
      <c r="F55" s="27" t="s">
        <v>136</v>
      </c>
      <c r="G55" s="27">
        <v>200</v>
      </c>
      <c r="H55" s="47">
        <f>H56</f>
        <v>30000</v>
      </c>
      <c r="I55" s="47">
        <f t="shared" si="1"/>
        <v>0</v>
      </c>
      <c r="J55" s="47">
        <f t="shared" si="1"/>
        <v>0</v>
      </c>
      <c r="K55" s="47">
        <f t="shared" si="1"/>
        <v>0</v>
      </c>
      <c r="L55" s="47">
        <f t="shared" si="1"/>
        <v>0</v>
      </c>
      <c r="M55" s="47">
        <f t="shared" si="1"/>
        <v>0</v>
      </c>
      <c r="N55" s="47">
        <f t="shared" si="1"/>
        <v>0</v>
      </c>
    </row>
    <row r="56" spans="1:14" s="26" customFormat="1" ht="48">
      <c r="A56" s="25" t="s">
        <v>124</v>
      </c>
      <c r="B56" s="27" t="s">
        <v>113</v>
      </c>
      <c r="C56" s="27">
        <v>872</v>
      </c>
      <c r="D56" s="27" t="s">
        <v>80</v>
      </c>
      <c r="E56" s="27" t="s">
        <v>38</v>
      </c>
      <c r="F56" s="27" t="s">
        <v>136</v>
      </c>
      <c r="G56" s="27">
        <v>240</v>
      </c>
      <c r="H56" s="47">
        <f>H57</f>
        <v>30000</v>
      </c>
      <c r="I56" s="47">
        <f t="shared" si="1"/>
        <v>0</v>
      </c>
      <c r="J56" s="47">
        <f t="shared" si="1"/>
        <v>0</v>
      </c>
      <c r="K56" s="47">
        <f t="shared" si="1"/>
        <v>0</v>
      </c>
      <c r="L56" s="47">
        <f t="shared" si="1"/>
        <v>0</v>
      </c>
      <c r="M56" s="47">
        <f t="shared" si="1"/>
        <v>0</v>
      </c>
      <c r="N56" s="47">
        <f t="shared" si="1"/>
        <v>0</v>
      </c>
    </row>
    <row r="57" spans="1:14" s="26" customFormat="1" ht="48">
      <c r="A57" s="25" t="s">
        <v>125</v>
      </c>
      <c r="B57" s="27" t="s">
        <v>109</v>
      </c>
      <c r="C57" s="27">
        <v>872</v>
      </c>
      <c r="D57" s="27" t="s">
        <v>80</v>
      </c>
      <c r="E57" s="27" t="s">
        <v>38</v>
      </c>
      <c r="F57" s="27" t="s">
        <v>136</v>
      </c>
      <c r="G57" s="27">
        <v>244</v>
      </c>
      <c r="H57" s="47">
        <v>30000</v>
      </c>
      <c r="I57" s="44"/>
      <c r="J57" s="28"/>
      <c r="K57" s="28"/>
      <c r="L57" s="28"/>
      <c r="M57" s="28"/>
      <c r="N57" s="45"/>
    </row>
    <row r="58" spans="1:14" s="26" customFormat="1" ht="48">
      <c r="A58" s="25" t="s">
        <v>88</v>
      </c>
      <c r="B58" s="27" t="s">
        <v>130</v>
      </c>
      <c r="C58" s="27">
        <v>872</v>
      </c>
      <c r="D58" s="27" t="s">
        <v>80</v>
      </c>
      <c r="E58" s="27" t="s">
        <v>38</v>
      </c>
      <c r="F58" s="27" t="s">
        <v>131</v>
      </c>
      <c r="G58" s="27"/>
      <c r="H58" s="47">
        <f>H59</f>
        <v>-20000</v>
      </c>
      <c r="I58" s="47">
        <f aca="true" t="shared" si="2" ref="I58:N60">I59</f>
        <v>0</v>
      </c>
      <c r="J58" s="47">
        <f t="shared" si="2"/>
        <v>0</v>
      </c>
      <c r="K58" s="47">
        <f t="shared" si="2"/>
        <v>0</v>
      </c>
      <c r="L58" s="47">
        <f t="shared" si="2"/>
        <v>0</v>
      </c>
      <c r="M58" s="47">
        <f t="shared" si="2"/>
        <v>0</v>
      </c>
      <c r="N58" s="47">
        <f t="shared" si="2"/>
        <v>0</v>
      </c>
    </row>
    <row r="59" spans="1:14" s="26" customFormat="1" ht="32.25">
      <c r="A59" s="25" t="s">
        <v>123</v>
      </c>
      <c r="B59" s="27" t="s">
        <v>100</v>
      </c>
      <c r="C59" s="27">
        <v>872</v>
      </c>
      <c r="D59" s="27" t="s">
        <v>80</v>
      </c>
      <c r="E59" s="27" t="s">
        <v>38</v>
      </c>
      <c r="F59" s="27" t="s">
        <v>131</v>
      </c>
      <c r="G59" s="27">
        <v>200</v>
      </c>
      <c r="H59" s="47">
        <f>H60</f>
        <v>-20000</v>
      </c>
      <c r="I59" s="47">
        <f t="shared" si="2"/>
        <v>0</v>
      </c>
      <c r="J59" s="47">
        <f t="shared" si="2"/>
        <v>0</v>
      </c>
      <c r="K59" s="47">
        <f t="shared" si="2"/>
        <v>0</v>
      </c>
      <c r="L59" s="47">
        <f t="shared" si="2"/>
        <v>0</v>
      </c>
      <c r="M59" s="47">
        <f t="shared" si="2"/>
        <v>0</v>
      </c>
      <c r="N59" s="47">
        <f t="shared" si="2"/>
        <v>0</v>
      </c>
    </row>
    <row r="60" spans="1:14" s="26" customFormat="1" ht="48">
      <c r="A60" s="25" t="s">
        <v>124</v>
      </c>
      <c r="B60" s="27" t="s">
        <v>113</v>
      </c>
      <c r="C60" s="27">
        <v>872</v>
      </c>
      <c r="D60" s="27" t="s">
        <v>80</v>
      </c>
      <c r="E60" s="27" t="s">
        <v>38</v>
      </c>
      <c r="F60" s="27" t="s">
        <v>131</v>
      </c>
      <c r="G60" s="27">
        <v>240</v>
      </c>
      <c r="H60" s="47">
        <f>H61</f>
        <v>-20000</v>
      </c>
      <c r="I60" s="47">
        <f t="shared" si="2"/>
        <v>0</v>
      </c>
      <c r="J60" s="47">
        <f t="shared" si="2"/>
        <v>0</v>
      </c>
      <c r="K60" s="47">
        <f t="shared" si="2"/>
        <v>0</v>
      </c>
      <c r="L60" s="47">
        <f t="shared" si="2"/>
        <v>0</v>
      </c>
      <c r="M60" s="47">
        <f t="shared" si="2"/>
        <v>0</v>
      </c>
      <c r="N60" s="47">
        <f t="shared" si="2"/>
        <v>0</v>
      </c>
    </row>
    <row r="61" spans="1:14" s="26" customFormat="1" ht="48">
      <c r="A61" s="25" t="s">
        <v>125</v>
      </c>
      <c r="B61" s="27" t="s">
        <v>109</v>
      </c>
      <c r="C61" s="27">
        <v>872</v>
      </c>
      <c r="D61" s="27" t="s">
        <v>80</v>
      </c>
      <c r="E61" s="27" t="s">
        <v>38</v>
      </c>
      <c r="F61" s="27" t="s">
        <v>131</v>
      </c>
      <c r="G61" s="27">
        <v>244</v>
      </c>
      <c r="H61" s="47">
        <v>-20000</v>
      </c>
      <c r="I61" s="44"/>
      <c r="J61" s="28"/>
      <c r="K61" s="28"/>
      <c r="L61" s="28"/>
      <c r="M61" s="28"/>
      <c r="N61" s="45"/>
    </row>
    <row r="62" spans="1:14" ht="18.75">
      <c r="A62" s="10" t="s">
        <v>42</v>
      </c>
      <c r="B62" s="29" t="s">
        <v>44</v>
      </c>
      <c r="C62" s="29">
        <v>872</v>
      </c>
      <c r="D62" s="29" t="s">
        <v>83</v>
      </c>
      <c r="E62" s="29"/>
      <c r="F62" s="29"/>
      <c r="G62" s="29"/>
      <c r="H62" s="43">
        <f>H63</f>
        <v>0</v>
      </c>
      <c r="I62" s="44"/>
      <c r="J62" s="28"/>
      <c r="K62" s="28"/>
      <c r="L62" s="28"/>
      <c r="M62" s="28"/>
      <c r="N62" s="45"/>
    </row>
    <row r="63" spans="1:14" ht="21" customHeight="1">
      <c r="A63" s="10" t="s">
        <v>14</v>
      </c>
      <c r="B63" s="29" t="s">
        <v>45</v>
      </c>
      <c r="C63" s="27">
        <v>872</v>
      </c>
      <c r="D63" s="29" t="s">
        <v>83</v>
      </c>
      <c r="E63" s="29" t="s">
        <v>13</v>
      </c>
      <c r="F63" s="29"/>
      <c r="G63" s="29"/>
      <c r="H63" s="43">
        <f>H64</f>
        <v>0</v>
      </c>
      <c r="I63" s="44"/>
      <c r="J63" s="28"/>
      <c r="K63" s="28"/>
      <c r="L63" s="28"/>
      <c r="M63" s="28"/>
      <c r="N63" s="45"/>
    </row>
    <row r="64" spans="1:14" ht="63">
      <c r="A64" s="10" t="s">
        <v>106</v>
      </c>
      <c r="B64" s="24" t="s">
        <v>97</v>
      </c>
      <c r="C64" s="27">
        <v>872</v>
      </c>
      <c r="D64" s="27" t="s">
        <v>83</v>
      </c>
      <c r="E64" s="27" t="s">
        <v>13</v>
      </c>
      <c r="F64" s="27" t="s">
        <v>126</v>
      </c>
      <c r="G64" s="27"/>
      <c r="H64" s="47">
        <f>H65+H69</f>
        <v>0</v>
      </c>
      <c r="I64" s="44"/>
      <c r="J64" s="28"/>
      <c r="K64" s="28"/>
      <c r="L64" s="28"/>
      <c r="M64" s="28"/>
      <c r="N64" s="45"/>
    </row>
    <row r="65" spans="1:14" ht="79.5">
      <c r="A65" s="10" t="s">
        <v>14</v>
      </c>
      <c r="B65" s="27" t="s">
        <v>98</v>
      </c>
      <c r="C65" s="27">
        <v>872</v>
      </c>
      <c r="D65" s="27" t="s">
        <v>83</v>
      </c>
      <c r="E65" s="27" t="s">
        <v>13</v>
      </c>
      <c r="F65" s="27" t="s">
        <v>126</v>
      </c>
      <c r="G65" s="27">
        <v>100</v>
      </c>
      <c r="H65" s="47">
        <f>H66</f>
        <v>1857.16</v>
      </c>
      <c r="I65" s="44"/>
      <c r="J65" s="28"/>
      <c r="K65" s="28"/>
      <c r="L65" s="28"/>
      <c r="M65" s="28"/>
      <c r="N65" s="45"/>
    </row>
    <row r="66" spans="1:14" ht="32.25">
      <c r="A66" s="10"/>
      <c r="B66" s="27" t="s">
        <v>112</v>
      </c>
      <c r="C66" s="27"/>
      <c r="D66" s="32" t="s">
        <v>83</v>
      </c>
      <c r="E66" s="32" t="s">
        <v>13</v>
      </c>
      <c r="F66" s="32" t="s">
        <v>126</v>
      </c>
      <c r="G66" s="32" t="s">
        <v>114</v>
      </c>
      <c r="H66" s="47">
        <f>H67+H68</f>
        <v>1857.16</v>
      </c>
      <c r="I66" s="47">
        <f aca="true" t="shared" si="3" ref="I66:N66">I67+I68</f>
        <v>0</v>
      </c>
      <c r="J66" s="47">
        <f t="shared" si="3"/>
        <v>0</v>
      </c>
      <c r="K66" s="47">
        <f t="shared" si="3"/>
        <v>0</v>
      </c>
      <c r="L66" s="47">
        <f t="shared" si="3"/>
        <v>0</v>
      </c>
      <c r="M66" s="47">
        <f t="shared" si="3"/>
        <v>0</v>
      </c>
      <c r="N66" s="47">
        <f t="shared" si="3"/>
        <v>0</v>
      </c>
    </row>
    <row r="67" spans="1:14" ht="37.5" customHeight="1">
      <c r="A67" s="10" t="s">
        <v>105</v>
      </c>
      <c r="B67" s="27" t="s">
        <v>99</v>
      </c>
      <c r="C67" s="27">
        <v>872</v>
      </c>
      <c r="D67" s="27" t="s">
        <v>83</v>
      </c>
      <c r="E67" s="27" t="s">
        <v>13</v>
      </c>
      <c r="F67" s="27" t="s">
        <v>126</v>
      </c>
      <c r="G67" s="27">
        <v>121</v>
      </c>
      <c r="H67" s="47">
        <v>1426</v>
      </c>
      <c r="I67" s="44"/>
      <c r="J67" s="28"/>
      <c r="K67" s="28"/>
      <c r="L67" s="28"/>
      <c r="M67" s="28"/>
      <c r="N67" s="45"/>
    </row>
    <row r="68" spans="1:14" ht="63.75">
      <c r="A68" s="10"/>
      <c r="B68" s="37" t="s">
        <v>104</v>
      </c>
      <c r="C68" s="27"/>
      <c r="D68" s="32" t="s">
        <v>83</v>
      </c>
      <c r="E68" s="32" t="s">
        <v>13</v>
      </c>
      <c r="F68" s="27" t="s">
        <v>126</v>
      </c>
      <c r="G68" s="27">
        <v>129</v>
      </c>
      <c r="H68" s="47">
        <v>431.16</v>
      </c>
      <c r="I68" s="44"/>
      <c r="J68" s="28"/>
      <c r="K68" s="28"/>
      <c r="L68" s="28"/>
      <c r="M68" s="28"/>
      <c r="N68" s="45"/>
    </row>
    <row r="69" spans="1:14" ht="32.25">
      <c r="A69" s="10" t="s">
        <v>43</v>
      </c>
      <c r="B69" s="27" t="s">
        <v>100</v>
      </c>
      <c r="C69" s="27">
        <v>872</v>
      </c>
      <c r="D69" s="27" t="s">
        <v>83</v>
      </c>
      <c r="E69" s="27" t="s">
        <v>13</v>
      </c>
      <c r="F69" s="27" t="s">
        <v>126</v>
      </c>
      <c r="G69" s="27">
        <v>200</v>
      </c>
      <c r="H69" s="47">
        <f>H70</f>
        <v>-1857.16</v>
      </c>
      <c r="I69" s="44"/>
      <c r="J69" s="28"/>
      <c r="K69" s="28"/>
      <c r="L69" s="28"/>
      <c r="M69" s="28"/>
      <c r="N69" s="45"/>
    </row>
    <row r="70" spans="1:14" ht="48">
      <c r="A70" s="10"/>
      <c r="B70" s="27" t="s">
        <v>113</v>
      </c>
      <c r="C70" s="27"/>
      <c r="D70" s="27"/>
      <c r="E70" s="27"/>
      <c r="F70" s="27" t="s">
        <v>126</v>
      </c>
      <c r="G70" s="27">
        <v>240</v>
      </c>
      <c r="H70" s="47">
        <f>H71</f>
        <v>-1857.16</v>
      </c>
      <c r="I70" s="44"/>
      <c r="J70" s="28"/>
      <c r="K70" s="28"/>
      <c r="L70" s="28"/>
      <c r="M70" s="28"/>
      <c r="N70" s="45"/>
    </row>
    <row r="71" spans="1:14" ht="45.75" customHeight="1">
      <c r="A71" s="10" t="s">
        <v>14</v>
      </c>
      <c r="B71" s="27" t="s">
        <v>109</v>
      </c>
      <c r="C71" s="27">
        <v>872</v>
      </c>
      <c r="D71" s="27" t="s">
        <v>83</v>
      </c>
      <c r="E71" s="27" t="s">
        <v>13</v>
      </c>
      <c r="F71" s="27" t="s">
        <v>126</v>
      </c>
      <c r="G71" s="27">
        <v>244</v>
      </c>
      <c r="H71" s="47">
        <v>-1857.16</v>
      </c>
      <c r="I71" s="44"/>
      <c r="J71" s="28"/>
      <c r="K71" s="28"/>
      <c r="L71" s="28"/>
      <c r="M71" s="28"/>
      <c r="N71" s="45"/>
    </row>
    <row r="72" spans="1:14" ht="19.5" customHeight="1">
      <c r="A72" s="10" t="s">
        <v>14</v>
      </c>
      <c r="B72" s="29" t="s">
        <v>50</v>
      </c>
      <c r="C72" s="29">
        <v>872</v>
      </c>
      <c r="D72" s="29" t="s">
        <v>29</v>
      </c>
      <c r="E72" s="29"/>
      <c r="F72" s="29"/>
      <c r="G72" s="29"/>
      <c r="H72" s="43">
        <f>H73</f>
        <v>967424.22</v>
      </c>
      <c r="I72" s="43" t="e">
        <f>#REF!+I73+#REF!</f>
        <v>#REF!</v>
      </c>
      <c r="J72" s="43" t="e">
        <f>#REF!+J73+#REF!</f>
        <v>#REF!</v>
      </c>
      <c r="K72" s="43" t="e">
        <f>#REF!+K73+#REF!</f>
        <v>#REF!</v>
      </c>
      <c r="L72" s="43" t="e">
        <f>#REF!+L73+#REF!</f>
        <v>#REF!</v>
      </c>
      <c r="M72" s="43" t="e">
        <f>#REF!+M73+#REF!</f>
        <v>#REF!</v>
      </c>
      <c r="N72" s="43" t="e">
        <f>#REF!+N73+#REF!</f>
        <v>#REF!</v>
      </c>
    </row>
    <row r="73" spans="1:14" ht="16.5" customHeight="1">
      <c r="A73" s="10" t="s">
        <v>14</v>
      </c>
      <c r="B73" s="29" t="s">
        <v>93</v>
      </c>
      <c r="C73" s="29">
        <v>872</v>
      </c>
      <c r="D73" s="29" t="s">
        <v>29</v>
      </c>
      <c r="E73" s="30" t="s">
        <v>46</v>
      </c>
      <c r="F73" s="29"/>
      <c r="G73" s="29"/>
      <c r="H73" s="43">
        <f>H74</f>
        <v>967424.22</v>
      </c>
      <c r="I73" s="44"/>
      <c r="J73" s="28"/>
      <c r="K73" s="28"/>
      <c r="L73" s="28"/>
      <c r="M73" s="28"/>
      <c r="N73" s="45"/>
    </row>
    <row r="74" spans="1:14" ht="18.75" hidden="1">
      <c r="A74" s="10" t="s">
        <v>54</v>
      </c>
      <c r="B74" s="27" t="s">
        <v>92</v>
      </c>
      <c r="C74" s="27">
        <v>872</v>
      </c>
      <c r="D74" s="32" t="s">
        <v>29</v>
      </c>
      <c r="E74" s="32" t="s">
        <v>46</v>
      </c>
      <c r="F74" s="27">
        <v>0</v>
      </c>
      <c r="G74" s="27"/>
      <c r="H74" s="49">
        <f>H75</f>
        <v>967424.22</v>
      </c>
      <c r="I74" s="44"/>
      <c r="J74" s="28"/>
      <c r="K74" s="28"/>
      <c r="L74" s="28"/>
      <c r="M74" s="28"/>
      <c r="N74" s="45"/>
    </row>
    <row r="75" spans="1:14" ht="255" customHeight="1">
      <c r="A75" s="10" t="s">
        <v>55</v>
      </c>
      <c r="B75" s="27" t="s">
        <v>119</v>
      </c>
      <c r="C75" s="27">
        <v>872</v>
      </c>
      <c r="D75" s="32" t="s">
        <v>29</v>
      </c>
      <c r="E75" s="32" t="s">
        <v>46</v>
      </c>
      <c r="F75" s="27" t="s">
        <v>127</v>
      </c>
      <c r="G75" s="27"/>
      <c r="H75" s="49">
        <f>H76</f>
        <v>967424.22</v>
      </c>
      <c r="I75" s="44"/>
      <c r="J75" s="28"/>
      <c r="K75" s="28"/>
      <c r="L75" s="28"/>
      <c r="M75" s="28"/>
      <c r="N75" s="45"/>
    </row>
    <row r="76" spans="1:14" ht="32.25">
      <c r="A76" s="10" t="s">
        <v>39</v>
      </c>
      <c r="B76" s="27" t="s">
        <v>94</v>
      </c>
      <c r="C76" s="27">
        <v>872</v>
      </c>
      <c r="D76" s="32" t="s">
        <v>29</v>
      </c>
      <c r="E76" s="32" t="s">
        <v>46</v>
      </c>
      <c r="F76" s="27" t="s">
        <v>127</v>
      </c>
      <c r="G76" s="27">
        <v>200</v>
      </c>
      <c r="H76" s="49">
        <f>H78</f>
        <v>967424.22</v>
      </c>
      <c r="I76" s="44"/>
      <c r="J76" s="28"/>
      <c r="K76" s="28"/>
      <c r="L76" s="28"/>
      <c r="M76" s="28"/>
      <c r="N76" s="45"/>
    </row>
    <row r="77" spans="1:14" ht="48">
      <c r="A77" s="10"/>
      <c r="B77" s="27" t="s">
        <v>113</v>
      </c>
      <c r="C77" s="27"/>
      <c r="D77" s="32" t="s">
        <v>29</v>
      </c>
      <c r="E77" s="32" t="s">
        <v>46</v>
      </c>
      <c r="F77" s="32" t="s">
        <v>127</v>
      </c>
      <c r="G77" s="32" t="s">
        <v>115</v>
      </c>
      <c r="H77" s="49">
        <f>H78</f>
        <v>967424.22</v>
      </c>
      <c r="I77" s="44"/>
      <c r="J77" s="28"/>
      <c r="K77" s="28"/>
      <c r="L77" s="28"/>
      <c r="M77" s="28"/>
      <c r="N77" s="45"/>
    </row>
    <row r="78" spans="1:14" ht="48" customHeight="1">
      <c r="A78" s="10" t="s">
        <v>40</v>
      </c>
      <c r="B78" s="27" t="s">
        <v>109</v>
      </c>
      <c r="C78" s="27">
        <v>872</v>
      </c>
      <c r="D78" s="32" t="s">
        <v>29</v>
      </c>
      <c r="E78" s="32" t="s">
        <v>46</v>
      </c>
      <c r="F78" s="27" t="s">
        <v>127</v>
      </c>
      <c r="G78" s="27">
        <v>244</v>
      </c>
      <c r="H78" s="49">
        <v>967424.22</v>
      </c>
      <c r="I78" s="44"/>
      <c r="J78" s="28"/>
      <c r="K78" s="28"/>
      <c r="L78" s="28"/>
      <c r="M78" s="28"/>
      <c r="N78" s="45"/>
    </row>
    <row r="79" spans="1:14" ht="18.75">
      <c r="A79" s="10" t="s">
        <v>32</v>
      </c>
      <c r="B79" s="29" t="s">
        <v>62</v>
      </c>
      <c r="C79" s="29">
        <v>872</v>
      </c>
      <c r="D79" s="29" t="s">
        <v>30</v>
      </c>
      <c r="E79" s="29"/>
      <c r="F79" s="29"/>
      <c r="G79" s="29"/>
      <c r="H79" s="43">
        <f>H80</f>
        <v>800000</v>
      </c>
      <c r="I79" s="44"/>
      <c r="J79" s="28"/>
      <c r="K79" s="28"/>
      <c r="L79" s="28"/>
      <c r="M79" s="28"/>
      <c r="N79" s="45"/>
    </row>
    <row r="80" spans="1:14" ht="18.75">
      <c r="A80" s="10" t="s">
        <v>48</v>
      </c>
      <c r="B80" s="29" t="s">
        <v>0</v>
      </c>
      <c r="C80" s="29">
        <v>872</v>
      </c>
      <c r="D80" s="29" t="s">
        <v>30</v>
      </c>
      <c r="E80" s="30" t="s">
        <v>13</v>
      </c>
      <c r="F80" s="29"/>
      <c r="G80" s="29"/>
      <c r="H80" s="43">
        <f>H103</f>
        <v>800000</v>
      </c>
      <c r="I80" s="43" t="e">
        <f>#REF!+I103+#REF!</f>
        <v>#REF!</v>
      </c>
      <c r="J80" s="43" t="e">
        <f>#REF!+J103+#REF!</f>
        <v>#REF!</v>
      </c>
      <c r="K80" s="43" t="e">
        <f>#REF!+K103+#REF!</f>
        <v>#REF!</v>
      </c>
      <c r="L80" s="43" t="e">
        <f>#REF!+L103+#REF!</f>
        <v>#REF!</v>
      </c>
      <c r="M80" s="43" t="e">
        <f>#REF!+M103+#REF!</f>
        <v>#REF!</v>
      </c>
      <c r="N80" s="43" t="e">
        <f>#REF!+N103+#REF!</f>
        <v>#REF!</v>
      </c>
    </row>
    <row r="81" spans="1:14" ht="36" customHeight="1" hidden="1">
      <c r="A81" s="10"/>
      <c r="B81" s="27" t="s">
        <v>5</v>
      </c>
      <c r="C81" s="27">
        <v>872</v>
      </c>
      <c r="D81" s="27" t="s">
        <v>30</v>
      </c>
      <c r="E81" s="32" t="s">
        <v>13</v>
      </c>
      <c r="F81" s="27" t="s">
        <v>110</v>
      </c>
      <c r="G81" s="27"/>
      <c r="H81" s="47">
        <f>H82</f>
        <v>0</v>
      </c>
      <c r="I81" s="44"/>
      <c r="J81" s="28"/>
      <c r="K81" s="28"/>
      <c r="L81" s="28"/>
      <c r="M81" s="28"/>
      <c r="N81" s="45"/>
    </row>
    <row r="82" spans="1:14" ht="32.25" hidden="1">
      <c r="A82" s="10"/>
      <c r="B82" s="27" t="s">
        <v>100</v>
      </c>
      <c r="C82" s="27">
        <v>872</v>
      </c>
      <c r="D82" s="27" t="s">
        <v>30</v>
      </c>
      <c r="E82" s="32" t="s">
        <v>13</v>
      </c>
      <c r="F82" s="27" t="s">
        <v>110</v>
      </c>
      <c r="G82" s="27">
        <v>200</v>
      </c>
      <c r="H82" s="47">
        <f>H84</f>
        <v>0</v>
      </c>
      <c r="I82" s="44"/>
      <c r="J82" s="28"/>
      <c r="K82" s="28"/>
      <c r="L82" s="28"/>
      <c r="M82" s="28"/>
      <c r="N82" s="45"/>
    </row>
    <row r="83" spans="1:14" ht="48" hidden="1">
      <c r="A83" s="10"/>
      <c r="B83" s="27" t="s">
        <v>113</v>
      </c>
      <c r="C83" s="27"/>
      <c r="D83" s="32" t="s">
        <v>116</v>
      </c>
      <c r="E83" s="32" t="s">
        <v>13</v>
      </c>
      <c r="F83" s="32" t="s">
        <v>110</v>
      </c>
      <c r="G83" s="32" t="s">
        <v>115</v>
      </c>
      <c r="H83" s="47">
        <f>H84</f>
        <v>0</v>
      </c>
      <c r="I83" s="44"/>
      <c r="J83" s="28"/>
      <c r="K83" s="28"/>
      <c r="L83" s="28"/>
      <c r="M83" s="28"/>
      <c r="N83" s="45"/>
    </row>
    <row r="84" spans="1:14" ht="48" hidden="1">
      <c r="A84" s="10"/>
      <c r="B84" s="27" t="s">
        <v>109</v>
      </c>
      <c r="C84" s="27">
        <v>872</v>
      </c>
      <c r="D84" s="27" t="s">
        <v>30</v>
      </c>
      <c r="E84" s="32" t="s">
        <v>13</v>
      </c>
      <c r="F84" s="27" t="s">
        <v>110</v>
      </c>
      <c r="G84" s="27">
        <v>244</v>
      </c>
      <c r="H84" s="47">
        <v>0</v>
      </c>
      <c r="I84" s="44"/>
      <c r="J84" s="28"/>
      <c r="K84" s="28"/>
      <c r="L84" s="28"/>
      <c r="M84" s="28"/>
      <c r="N84" s="45"/>
    </row>
    <row r="85" spans="1:14" ht="18.75" hidden="1">
      <c r="A85" s="10"/>
      <c r="B85" s="27" t="s">
        <v>20</v>
      </c>
      <c r="C85" s="29">
        <v>872</v>
      </c>
      <c r="D85" s="27" t="s">
        <v>30</v>
      </c>
      <c r="E85" s="32" t="s">
        <v>13</v>
      </c>
      <c r="F85" s="27" t="s">
        <v>1</v>
      </c>
      <c r="G85" s="27">
        <v>800</v>
      </c>
      <c r="H85" s="47"/>
      <c r="I85" s="44"/>
      <c r="J85" s="28"/>
      <c r="K85" s="28"/>
      <c r="L85" s="28"/>
      <c r="M85" s="28"/>
      <c r="N85" s="45"/>
    </row>
    <row r="86" spans="1:14" ht="48" hidden="1">
      <c r="A86" s="10"/>
      <c r="B86" s="27" t="s">
        <v>89</v>
      </c>
      <c r="C86" s="29">
        <v>872</v>
      </c>
      <c r="D86" s="27" t="s">
        <v>30</v>
      </c>
      <c r="E86" s="32" t="s">
        <v>13</v>
      </c>
      <c r="F86" s="27" t="s">
        <v>1</v>
      </c>
      <c r="G86" s="27">
        <v>810</v>
      </c>
      <c r="H86" s="47"/>
      <c r="I86" s="44"/>
      <c r="J86" s="28"/>
      <c r="K86" s="28"/>
      <c r="L86" s="28"/>
      <c r="M86" s="28"/>
      <c r="N86" s="45"/>
    </row>
    <row r="87" spans="1:14" ht="18.75" hidden="1">
      <c r="A87" s="10" t="s">
        <v>58</v>
      </c>
      <c r="B87" s="27" t="s">
        <v>3</v>
      </c>
      <c r="C87" s="29">
        <v>872</v>
      </c>
      <c r="D87" s="27" t="s">
        <v>30</v>
      </c>
      <c r="E87" s="32" t="s">
        <v>13</v>
      </c>
      <c r="F87" s="27" t="s">
        <v>2</v>
      </c>
      <c r="G87" s="29"/>
      <c r="H87" s="47"/>
      <c r="I87" s="44"/>
      <c r="J87" s="28"/>
      <c r="K87" s="28"/>
      <c r="L87" s="28"/>
      <c r="M87" s="28"/>
      <c r="N87" s="45"/>
    </row>
    <row r="88" spans="1:14" ht="32.25" hidden="1">
      <c r="A88" s="10" t="s">
        <v>59</v>
      </c>
      <c r="B88" s="27" t="s">
        <v>94</v>
      </c>
      <c r="C88" s="29">
        <v>872</v>
      </c>
      <c r="D88" s="27" t="s">
        <v>30</v>
      </c>
      <c r="E88" s="32" t="s">
        <v>13</v>
      </c>
      <c r="F88" s="27" t="s">
        <v>2</v>
      </c>
      <c r="G88" s="27">
        <v>200</v>
      </c>
      <c r="H88" s="47"/>
      <c r="I88" s="44"/>
      <c r="J88" s="28"/>
      <c r="K88" s="28"/>
      <c r="L88" s="28"/>
      <c r="M88" s="28"/>
      <c r="N88" s="45"/>
    </row>
    <row r="89" spans="1:14" ht="32.25" hidden="1">
      <c r="A89" s="10" t="s">
        <v>60</v>
      </c>
      <c r="B89" s="27" t="s">
        <v>95</v>
      </c>
      <c r="C89" s="29">
        <v>872</v>
      </c>
      <c r="D89" s="27" t="s">
        <v>30</v>
      </c>
      <c r="E89" s="32" t="s">
        <v>13</v>
      </c>
      <c r="F89" s="27" t="s">
        <v>2</v>
      </c>
      <c r="G89" s="27">
        <v>244</v>
      </c>
      <c r="H89" s="47"/>
      <c r="I89" s="44"/>
      <c r="J89" s="28"/>
      <c r="K89" s="28"/>
      <c r="L89" s="28"/>
      <c r="M89" s="28"/>
      <c r="N89" s="45"/>
    </row>
    <row r="90" spans="1:14" ht="18.75" hidden="1">
      <c r="A90" s="10" t="s">
        <v>19</v>
      </c>
      <c r="B90" s="27" t="s">
        <v>20</v>
      </c>
      <c r="C90" s="29">
        <v>872</v>
      </c>
      <c r="D90" s="27" t="s">
        <v>30</v>
      </c>
      <c r="E90" s="32" t="s">
        <v>13</v>
      </c>
      <c r="F90" s="27" t="s">
        <v>2</v>
      </c>
      <c r="G90" s="27">
        <v>800</v>
      </c>
      <c r="H90" s="47"/>
      <c r="I90" s="44"/>
      <c r="J90" s="28"/>
      <c r="K90" s="28"/>
      <c r="L90" s="28"/>
      <c r="M90" s="28"/>
      <c r="N90" s="45"/>
    </row>
    <row r="91" spans="1:14" ht="48" hidden="1">
      <c r="A91" s="10" t="s">
        <v>51</v>
      </c>
      <c r="B91" s="27" t="s">
        <v>89</v>
      </c>
      <c r="C91" s="29">
        <v>872</v>
      </c>
      <c r="D91" s="27" t="s">
        <v>30</v>
      </c>
      <c r="E91" s="32" t="s">
        <v>13</v>
      </c>
      <c r="F91" s="27" t="s">
        <v>2</v>
      </c>
      <c r="G91" s="27">
        <v>810</v>
      </c>
      <c r="H91" s="47"/>
      <c r="I91" s="44"/>
      <c r="J91" s="28"/>
      <c r="K91" s="28"/>
      <c r="L91" s="28"/>
      <c r="M91" s="28"/>
      <c r="N91" s="45"/>
    </row>
    <row r="92" spans="1:14" ht="32.25" hidden="1">
      <c r="A92" s="10" t="s">
        <v>52</v>
      </c>
      <c r="B92" s="27" t="s">
        <v>5</v>
      </c>
      <c r="C92" s="29">
        <v>872</v>
      </c>
      <c r="D92" s="27" t="s">
        <v>30</v>
      </c>
      <c r="E92" s="32" t="s">
        <v>13</v>
      </c>
      <c r="F92" s="27" t="s">
        <v>4</v>
      </c>
      <c r="G92" s="27"/>
      <c r="H92" s="47"/>
      <c r="I92" s="44"/>
      <c r="J92" s="28"/>
      <c r="K92" s="28"/>
      <c r="L92" s="28"/>
      <c r="M92" s="28"/>
      <c r="N92" s="45"/>
    </row>
    <row r="93" spans="1:14" ht="32.25" hidden="1">
      <c r="A93" s="10" t="s">
        <v>39</v>
      </c>
      <c r="B93" s="27" t="s">
        <v>94</v>
      </c>
      <c r="C93" s="29">
        <v>872</v>
      </c>
      <c r="D93" s="27" t="s">
        <v>30</v>
      </c>
      <c r="E93" s="32" t="s">
        <v>13</v>
      </c>
      <c r="F93" s="27" t="s">
        <v>4</v>
      </c>
      <c r="G93" s="27">
        <v>200</v>
      </c>
      <c r="H93" s="47"/>
      <c r="I93" s="44"/>
      <c r="J93" s="28"/>
      <c r="K93" s="28"/>
      <c r="L93" s="28"/>
      <c r="M93" s="28"/>
      <c r="N93" s="45"/>
    </row>
    <row r="94" spans="1:14" ht="32.25" hidden="1">
      <c r="A94" s="10" t="s">
        <v>40</v>
      </c>
      <c r="B94" s="22" t="s">
        <v>95</v>
      </c>
      <c r="C94" s="21">
        <v>872</v>
      </c>
      <c r="D94" s="22" t="s">
        <v>30</v>
      </c>
      <c r="E94" s="23" t="s">
        <v>13</v>
      </c>
      <c r="F94" s="22" t="s">
        <v>4</v>
      </c>
      <c r="G94" s="22">
        <v>244</v>
      </c>
      <c r="H94" s="48"/>
      <c r="I94" s="50"/>
      <c r="J94" s="11"/>
      <c r="K94" s="11"/>
      <c r="L94" s="11"/>
      <c r="M94" s="11"/>
      <c r="N94" s="51"/>
    </row>
    <row r="95" spans="1:14" ht="18.75" hidden="1">
      <c r="A95" s="10" t="s">
        <v>61</v>
      </c>
      <c r="B95" s="22" t="s">
        <v>20</v>
      </c>
      <c r="C95" s="21">
        <v>872</v>
      </c>
      <c r="D95" s="22" t="s">
        <v>30</v>
      </c>
      <c r="E95" s="22" t="s">
        <v>13</v>
      </c>
      <c r="F95" s="22" t="s">
        <v>4</v>
      </c>
      <c r="G95" s="22">
        <v>800</v>
      </c>
      <c r="H95" s="48"/>
      <c r="I95" s="50"/>
      <c r="J95" s="11"/>
      <c r="K95" s="11"/>
      <c r="L95" s="11"/>
      <c r="M95" s="11"/>
      <c r="N95" s="51"/>
    </row>
    <row r="96" spans="1:14" ht="48" hidden="1">
      <c r="A96" s="10" t="s">
        <v>88</v>
      </c>
      <c r="B96" s="22" t="s">
        <v>89</v>
      </c>
      <c r="C96" s="21">
        <v>872</v>
      </c>
      <c r="D96" s="22" t="s">
        <v>30</v>
      </c>
      <c r="E96" s="22" t="s">
        <v>13</v>
      </c>
      <c r="F96" s="22" t="s">
        <v>4</v>
      </c>
      <c r="G96" s="22">
        <v>810</v>
      </c>
      <c r="H96" s="48"/>
      <c r="I96" s="50"/>
      <c r="J96" s="11"/>
      <c r="K96" s="11"/>
      <c r="L96" s="11"/>
      <c r="M96" s="11"/>
      <c r="N96" s="51"/>
    </row>
    <row r="97" spans="1:14" ht="18.75" hidden="1">
      <c r="A97" s="10" t="s">
        <v>19</v>
      </c>
      <c r="B97" s="21" t="s">
        <v>63</v>
      </c>
      <c r="C97" s="21">
        <v>872</v>
      </c>
      <c r="D97" s="21" t="s">
        <v>35</v>
      </c>
      <c r="E97" s="21"/>
      <c r="F97" s="21"/>
      <c r="G97" s="21"/>
      <c r="H97" s="46"/>
      <c r="I97" s="50"/>
      <c r="J97" s="11"/>
      <c r="K97" s="11"/>
      <c r="L97" s="11"/>
      <c r="M97" s="11"/>
      <c r="N97" s="51"/>
    </row>
    <row r="98" spans="1:14" ht="18.75" hidden="1">
      <c r="A98" s="10" t="s">
        <v>14</v>
      </c>
      <c r="B98" s="21" t="s">
        <v>65</v>
      </c>
      <c r="C98" s="21">
        <v>872</v>
      </c>
      <c r="D98" s="21" t="s">
        <v>35</v>
      </c>
      <c r="E98" s="21" t="s">
        <v>35</v>
      </c>
      <c r="F98" s="21"/>
      <c r="G98" s="21"/>
      <c r="H98" s="46"/>
      <c r="I98" s="50"/>
      <c r="J98" s="11"/>
      <c r="K98" s="11"/>
      <c r="L98" s="11"/>
      <c r="M98" s="11"/>
      <c r="N98" s="51"/>
    </row>
    <row r="99" spans="1:14" ht="32.25" hidden="1">
      <c r="A99" s="10" t="s">
        <v>105</v>
      </c>
      <c r="B99" s="22" t="s">
        <v>7</v>
      </c>
      <c r="C99" s="21">
        <v>872</v>
      </c>
      <c r="D99" s="22" t="s">
        <v>35</v>
      </c>
      <c r="E99" s="22" t="s">
        <v>35</v>
      </c>
      <c r="F99" s="22" t="s">
        <v>6</v>
      </c>
      <c r="G99" s="22"/>
      <c r="H99" s="48"/>
      <c r="I99" s="50"/>
      <c r="J99" s="11"/>
      <c r="K99" s="11"/>
      <c r="L99" s="11"/>
      <c r="M99" s="11"/>
      <c r="N99" s="51"/>
    </row>
    <row r="100" spans="1:14" ht="18.75" hidden="1">
      <c r="A100" s="10" t="s">
        <v>106</v>
      </c>
      <c r="B100" s="22" t="s">
        <v>9</v>
      </c>
      <c r="C100" s="21">
        <v>872</v>
      </c>
      <c r="D100" s="22" t="s">
        <v>35</v>
      </c>
      <c r="E100" s="22" t="s">
        <v>35</v>
      </c>
      <c r="F100" s="22" t="s">
        <v>8</v>
      </c>
      <c r="G100" s="22"/>
      <c r="H100" s="48"/>
      <c r="I100" s="50"/>
      <c r="J100" s="11"/>
      <c r="K100" s="11"/>
      <c r="L100" s="11"/>
      <c r="M100" s="11"/>
      <c r="N100" s="51"/>
    </row>
    <row r="101" spans="1:14" ht="32.25" hidden="1">
      <c r="A101" s="10" t="s">
        <v>31</v>
      </c>
      <c r="B101" s="22" t="s">
        <v>94</v>
      </c>
      <c r="C101" s="21">
        <v>872</v>
      </c>
      <c r="D101" s="22" t="s">
        <v>35</v>
      </c>
      <c r="E101" s="22" t="s">
        <v>35</v>
      </c>
      <c r="F101" s="22" t="s">
        <v>8</v>
      </c>
      <c r="G101" s="22" t="s">
        <v>15</v>
      </c>
      <c r="H101" s="48"/>
      <c r="I101" s="50"/>
      <c r="J101" s="11"/>
      <c r="K101" s="11"/>
      <c r="L101" s="11"/>
      <c r="M101" s="11"/>
      <c r="N101" s="51"/>
    </row>
    <row r="102" spans="1:14" ht="32.25" hidden="1">
      <c r="A102" s="10" t="s">
        <v>41</v>
      </c>
      <c r="B102" s="22" t="s">
        <v>95</v>
      </c>
      <c r="C102" s="21">
        <v>872</v>
      </c>
      <c r="D102" s="22" t="s">
        <v>35</v>
      </c>
      <c r="E102" s="22" t="s">
        <v>35</v>
      </c>
      <c r="F102" s="22" t="s">
        <v>8</v>
      </c>
      <c r="G102" s="22">
        <v>244</v>
      </c>
      <c r="H102" s="48"/>
      <c r="I102" s="50"/>
      <c r="J102" s="11"/>
      <c r="K102" s="11"/>
      <c r="L102" s="11"/>
      <c r="M102" s="11"/>
      <c r="N102" s="51"/>
    </row>
    <row r="103" spans="1:14" ht="32.25">
      <c r="A103" s="10" t="s">
        <v>49</v>
      </c>
      <c r="B103" s="22" t="s">
        <v>137</v>
      </c>
      <c r="C103" s="22">
        <v>872</v>
      </c>
      <c r="D103" s="22" t="s">
        <v>30</v>
      </c>
      <c r="E103" s="23" t="s">
        <v>13</v>
      </c>
      <c r="F103" s="22" t="s">
        <v>138</v>
      </c>
      <c r="G103" s="22"/>
      <c r="H103" s="48">
        <f>H104</f>
        <v>800000</v>
      </c>
      <c r="I103" s="50"/>
      <c r="J103" s="11"/>
      <c r="K103" s="11"/>
      <c r="L103" s="11"/>
      <c r="M103" s="11"/>
      <c r="N103" s="51"/>
    </row>
    <row r="104" spans="1:14" ht="32.25">
      <c r="A104" s="10" t="s">
        <v>56</v>
      </c>
      <c r="B104" s="22" t="s">
        <v>100</v>
      </c>
      <c r="C104" s="22">
        <v>872</v>
      </c>
      <c r="D104" s="22" t="s">
        <v>30</v>
      </c>
      <c r="E104" s="23" t="s">
        <v>13</v>
      </c>
      <c r="F104" s="22" t="s">
        <v>138</v>
      </c>
      <c r="G104" s="22">
        <v>200</v>
      </c>
      <c r="H104" s="48">
        <f>H106</f>
        <v>800000</v>
      </c>
      <c r="I104" s="50"/>
      <c r="J104" s="11"/>
      <c r="K104" s="11"/>
      <c r="L104" s="11"/>
      <c r="M104" s="11"/>
      <c r="N104" s="51"/>
    </row>
    <row r="105" spans="1:14" ht="48">
      <c r="A105" s="10"/>
      <c r="B105" s="22" t="s">
        <v>113</v>
      </c>
      <c r="C105" s="22"/>
      <c r="D105" s="23" t="s">
        <v>30</v>
      </c>
      <c r="E105" s="23" t="s">
        <v>13</v>
      </c>
      <c r="F105" s="22" t="s">
        <v>138</v>
      </c>
      <c r="G105" s="23" t="s">
        <v>115</v>
      </c>
      <c r="H105" s="48">
        <f>H106</f>
        <v>800000</v>
      </c>
      <c r="I105" s="50"/>
      <c r="J105" s="11"/>
      <c r="K105" s="11"/>
      <c r="L105" s="11"/>
      <c r="M105" s="11"/>
      <c r="N105" s="51"/>
    </row>
    <row r="106" spans="1:14" ht="44.25" customHeight="1">
      <c r="A106" s="10" t="s">
        <v>57</v>
      </c>
      <c r="B106" s="22" t="s">
        <v>109</v>
      </c>
      <c r="C106" s="22">
        <v>872</v>
      </c>
      <c r="D106" s="22" t="s">
        <v>30</v>
      </c>
      <c r="E106" s="23" t="s">
        <v>13</v>
      </c>
      <c r="F106" s="22" t="s">
        <v>138</v>
      </c>
      <c r="G106" s="22">
        <v>244</v>
      </c>
      <c r="H106" s="48">
        <v>800000</v>
      </c>
      <c r="I106" s="50"/>
      <c r="J106" s="11"/>
      <c r="K106" s="11"/>
      <c r="L106" s="11"/>
      <c r="M106" s="11"/>
      <c r="N106" s="51"/>
    </row>
    <row r="107" spans="1:14" ht="21" customHeight="1">
      <c r="A107" s="10" t="s">
        <v>64</v>
      </c>
      <c r="B107" s="29" t="s">
        <v>66</v>
      </c>
      <c r="C107" s="29">
        <v>872</v>
      </c>
      <c r="D107" s="29" t="s">
        <v>53</v>
      </c>
      <c r="E107" s="29"/>
      <c r="F107" s="29"/>
      <c r="G107" s="29"/>
      <c r="H107" s="43">
        <f>H108</f>
        <v>-1207084</v>
      </c>
      <c r="I107" s="50"/>
      <c r="J107" s="11"/>
      <c r="K107" s="11"/>
      <c r="L107" s="11"/>
      <c r="M107" s="11"/>
      <c r="N107" s="51"/>
    </row>
    <row r="108" spans="1:14" ht="18.75">
      <c r="A108" s="10" t="s">
        <v>39</v>
      </c>
      <c r="B108" s="29" t="s">
        <v>67</v>
      </c>
      <c r="C108" s="29">
        <v>872</v>
      </c>
      <c r="D108" s="29" t="s">
        <v>53</v>
      </c>
      <c r="E108" s="29" t="s">
        <v>80</v>
      </c>
      <c r="F108" s="29"/>
      <c r="G108" s="29"/>
      <c r="H108" s="43">
        <f>H109</f>
        <v>-1207084</v>
      </c>
      <c r="I108" s="46" t="e">
        <f>I109+#REF!</f>
        <v>#REF!</v>
      </c>
      <c r="J108" s="46" t="e">
        <f>J109+#REF!</f>
        <v>#REF!</v>
      </c>
      <c r="K108" s="46" t="e">
        <f>K109+#REF!</f>
        <v>#REF!</v>
      </c>
      <c r="L108" s="46" t="e">
        <f>L109+#REF!</f>
        <v>#REF!</v>
      </c>
      <c r="M108" s="46" t="e">
        <f>M109+#REF!</f>
        <v>#REF!</v>
      </c>
      <c r="N108" s="46" t="e">
        <f>N109+#REF!</f>
        <v>#REF!</v>
      </c>
    </row>
    <row r="109" spans="1:14" ht="32.25">
      <c r="A109" s="10" t="s">
        <v>47</v>
      </c>
      <c r="B109" s="27" t="s">
        <v>118</v>
      </c>
      <c r="C109" s="27">
        <v>872</v>
      </c>
      <c r="D109" s="27" t="s">
        <v>53</v>
      </c>
      <c r="E109" s="27" t="s">
        <v>80</v>
      </c>
      <c r="F109" s="39" t="s">
        <v>128</v>
      </c>
      <c r="G109" s="40"/>
      <c r="H109" s="47">
        <f>H110+H114</f>
        <v>-1207084</v>
      </c>
      <c r="I109" s="48">
        <f aca="true" t="shared" si="4" ref="I109:N109">I110+I114</f>
        <v>0</v>
      </c>
      <c r="J109" s="48">
        <f t="shared" si="4"/>
        <v>0</v>
      </c>
      <c r="K109" s="48">
        <f t="shared" si="4"/>
        <v>0</v>
      </c>
      <c r="L109" s="48">
        <f t="shared" si="4"/>
        <v>0</v>
      </c>
      <c r="M109" s="48">
        <f t="shared" si="4"/>
        <v>0</v>
      </c>
      <c r="N109" s="48">
        <f t="shared" si="4"/>
        <v>0</v>
      </c>
    </row>
    <row r="110" spans="1:14" s="26" customFormat="1" ht="79.5">
      <c r="A110" s="25" t="s">
        <v>106</v>
      </c>
      <c r="B110" s="31" t="s">
        <v>98</v>
      </c>
      <c r="C110" s="27">
        <v>872</v>
      </c>
      <c r="D110" s="27" t="s">
        <v>53</v>
      </c>
      <c r="E110" s="27" t="s">
        <v>80</v>
      </c>
      <c r="F110" s="39" t="s">
        <v>128</v>
      </c>
      <c r="G110" s="27" t="s">
        <v>11</v>
      </c>
      <c r="H110" s="47">
        <f>H111</f>
        <v>49215</v>
      </c>
      <c r="I110" s="47">
        <f aca="true" t="shared" si="5" ref="I110:N110">I111</f>
        <v>0</v>
      </c>
      <c r="J110" s="47">
        <f t="shared" si="5"/>
        <v>0</v>
      </c>
      <c r="K110" s="47">
        <f t="shared" si="5"/>
        <v>0</v>
      </c>
      <c r="L110" s="47">
        <f t="shared" si="5"/>
        <v>0</v>
      </c>
      <c r="M110" s="47">
        <f t="shared" si="5"/>
        <v>0</v>
      </c>
      <c r="N110" s="47">
        <f t="shared" si="5"/>
        <v>0</v>
      </c>
    </row>
    <row r="111" spans="1:14" s="26" customFormat="1" ht="18.75">
      <c r="A111" s="25"/>
      <c r="B111" s="31" t="s">
        <v>132</v>
      </c>
      <c r="C111" s="27"/>
      <c r="D111" s="27" t="s">
        <v>53</v>
      </c>
      <c r="E111" s="27" t="s">
        <v>80</v>
      </c>
      <c r="F111" s="39" t="s">
        <v>128</v>
      </c>
      <c r="G111" s="27">
        <v>110</v>
      </c>
      <c r="H111" s="47">
        <f>H112+H113</f>
        <v>49215</v>
      </c>
      <c r="I111" s="47">
        <f aca="true" t="shared" si="6" ref="I111:N111">I112+I113</f>
        <v>0</v>
      </c>
      <c r="J111" s="47">
        <f t="shared" si="6"/>
        <v>0</v>
      </c>
      <c r="K111" s="47">
        <f t="shared" si="6"/>
        <v>0</v>
      </c>
      <c r="L111" s="47">
        <f t="shared" si="6"/>
        <v>0</v>
      </c>
      <c r="M111" s="47">
        <f t="shared" si="6"/>
        <v>0</v>
      </c>
      <c r="N111" s="47">
        <f t="shared" si="6"/>
        <v>0</v>
      </c>
    </row>
    <row r="112" spans="1:14" s="26" customFormat="1" ht="36" customHeight="1">
      <c r="A112" s="25" t="s">
        <v>27</v>
      </c>
      <c r="B112" s="31" t="s">
        <v>133</v>
      </c>
      <c r="C112" s="27">
        <v>872</v>
      </c>
      <c r="D112" s="27" t="s">
        <v>53</v>
      </c>
      <c r="E112" s="27" t="s">
        <v>80</v>
      </c>
      <c r="F112" s="39" t="s">
        <v>128</v>
      </c>
      <c r="G112" s="27">
        <v>111</v>
      </c>
      <c r="H112" s="47">
        <v>37747</v>
      </c>
      <c r="I112" s="44"/>
      <c r="J112" s="28"/>
      <c r="K112" s="28"/>
      <c r="L112" s="28"/>
      <c r="M112" s="28"/>
      <c r="N112" s="45"/>
    </row>
    <row r="113" spans="1:14" s="26" customFormat="1" ht="63.75">
      <c r="A113" s="25"/>
      <c r="B113" s="41" t="s">
        <v>134</v>
      </c>
      <c r="C113" s="27"/>
      <c r="D113" s="27" t="s">
        <v>53</v>
      </c>
      <c r="E113" s="27" t="s">
        <v>80</v>
      </c>
      <c r="F113" s="39" t="s">
        <v>128</v>
      </c>
      <c r="G113" s="27">
        <v>119</v>
      </c>
      <c r="H113" s="47">
        <v>11468</v>
      </c>
      <c r="I113" s="44"/>
      <c r="J113" s="28"/>
      <c r="K113" s="28"/>
      <c r="L113" s="28"/>
      <c r="M113" s="28"/>
      <c r="N113" s="45"/>
    </row>
    <row r="114" spans="1:14" ht="32.25">
      <c r="A114" s="10"/>
      <c r="B114" s="27" t="s">
        <v>100</v>
      </c>
      <c r="C114" s="27">
        <v>872</v>
      </c>
      <c r="D114" s="27" t="s">
        <v>53</v>
      </c>
      <c r="E114" s="27" t="s">
        <v>80</v>
      </c>
      <c r="F114" s="27" t="s">
        <v>128</v>
      </c>
      <c r="G114" s="27">
        <v>200</v>
      </c>
      <c r="H114" s="47">
        <f>H116</f>
        <v>-1256299</v>
      </c>
      <c r="I114" s="50"/>
      <c r="J114" s="11"/>
      <c r="K114" s="11"/>
      <c r="L114" s="11"/>
      <c r="M114" s="11"/>
      <c r="N114" s="51"/>
    </row>
    <row r="115" spans="1:14" ht="48">
      <c r="A115" s="10"/>
      <c r="B115" s="27" t="s">
        <v>113</v>
      </c>
      <c r="C115" s="27"/>
      <c r="D115" s="32" t="s">
        <v>53</v>
      </c>
      <c r="E115" s="32" t="s">
        <v>80</v>
      </c>
      <c r="F115" s="32" t="s">
        <v>128</v>
      </c>
      <c r="G115" s="32" t="s">
        <v>115</v>
      </c>
      <c r="H115" s="47">
        <f>H116</f>
        <v>-1256299</v>
      </c>
      <c r="I115" s="50"/>
      <c r="J115" s="11"/>
      <c r="K115" s="11"/>
      <c r="L115" s="11"/>
      <c r="M115" s="11"/>
      <c r="N115" s="51"/>
    </row>
    <row r="116" spans="1:14" ht="48" customHeight="1">
      <c r="A116" s="10"/>
      <c r="B116" s="27" t="s">
        <v>109</v>
      </c>
      <c r="C116" s="27">
        <v>872</v>
      </c>
      <c r="D116" s="27" t="s">
        <v>53</v>
      </c>
      <c r="E116" s="27" t="s">
        <v>80</v>
      </c>
      <c r="F116" s="39" t="s">
        <v>128</v>
      </c>
      <c r="G116" s="27">
        <v>244</v>
      </c>
      <c r="H116" s="47">
        <v>-1256299</v>
      </c>
      <c r="I116" s="50"/>
      <c r="J116" s="11"/>
      <c r="K116" s="11"/>
      <c r="L116" s="11"/>
      <c r="M116" s="11"/>
      <c r="N116" s="51"/>
    </row>
    <row r="117" spans="1:14" ht="0.75" customHeight="1">
      <c r="A117" s="10" t="s">
        <v>48</v>
      </c>
      <c r="B117" s="27" t="s">
        <v>90</v>
      </c>
      <c r="C117" s="27">
        <v>872</v>
      </c>
      <c r="D117" s="27" t="s">
        <v>53</v>
      </c>
      <c r="E117" s="27" t="s">
        <v>80</v>
      </c>
      <c r="F117" s="27" t="s">
        <v>111</v>
      </c>
      <c r="G117" s="27">
        <v>500</v>
      </c>
      <c r="H117" s="47" t="e">
        <f>#REF!</f>
        <v>#REF!</v>
      </c>
      <c r="I117" s="50"/>
      <c r="J117" s="11"/>
      <c r="K117" s="11"/>
      <c r="L117" s="11"/>
      <c r="M117" s="11"/>
      <c r="N117" s="51"/>
    </row>
    <row r="118" spans="2:14" ht="15.75">
      <c r="B118" s="59" t="s">
        <v>139</v>
      </c>
      <c r="C118" s="59"/>
      <c r="D118" s="59"/>
      <c r="E118" s="59"/>
      <c r="F118" s="59"/>
      <c r="G118" s="59"/>
      <c r="H118" s="52">
        <f aca="true" t="shared" si="7" ref="H118:N118">H16</f>
        <v>705424.22</v>
      </c>
      <c r="I118" s="52" t="e">
        <f t="shared" si="7"/>
        <v>#REF!</v>
      </c>
      <c r="J118" s="52" t="e">
        <f t="shared" si="7"/>
        <v>#REF!</v>
      </c>
      <c r="K118" s="52" t="e">
        <f t="shared" si="7"/>
        <v>#REF!</v>
      </c>
      <c r="L118" s="52" t="e">
        <f t="shared" si="7"/>
        <v>#REF!</v>
      </c>
      <c r="M118" s="52" t="e">
        <f t="shared" si="7"/>
        <v>#REF!</v>
      </c>
      <c r="N118" s="52" t="e">
        <f t="shared" si="7"/>
        <v>#REF!</v>
      </c>
    </row>
  </sheetData>
  <sheetProtection/>
  <autoFilter ref="B15:H117"/>
  <mergeCells count="11">
    <mergeCell ref="F12:F14"/>
    <mergeCell ref="G12:G14"/>
    <mergeCell ref="H12:H14"/>
    <mergeCell ref="B118:G118"/>
    <mergeCell ref="B11:G11"/>
    <mergeCell ref="B12:B14"/>
    <mergeCell ref="D1:H4"/>
    <mergeCell ref="D5:N8"/>
    <mergeCell ref="B10:N10"/>
    <mergeCell ref="D12:D14"/>
    <mergeCell ref="E12:E14"/>
  </mergeCells>
  <printOptions/>
  <pageMargins left="0.787" right="0.393" top="0.787" bottom="0.787" header="0.511" footer="0.511"/>
  <pageSetup fitToHeight="0" fitToWidth="1" horizontalDpi="600" verticalDpi="600" orientation="portrait" paperSize="9" scale="76" r:id="rId1"/>
  <rowBreaks count="1" manualBreakCount="1">
    <brk id="5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Admin</cp:lastModifiedBy>
  <cp:lastPrinted>2019-12-24T15:27:25Z</cp:lastPrinted>
  <dcterms:created xsi:type="dcterms:W3CDTF">2011-10-27T04:52:14Z</dcterms:created>
  <dcterms:modified xsi:type="dcterms:W3CDTF">2020-01-05T18:21:56Z</dcterms:modified>
  <cp:category/>
  <cp:version/>
  <cp:contentType/>
  <cp:contentStatus/>
</cp:coreProperties>
</file>